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áhozy" sheetId="1" r:id="rId1"/>
    <sheet name="Muži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<sst xmlns="http://schemas.openxmlformats.org/spreadsheetml/2006/main" count="121" uniqueCount="85">
  <si>
    <t>Jednota</t>
  </si>
  <si>
    <t>Jméno</t>
  </si>
  <si>
    <t>1.dráha</t>
  </si>
  <si>
    <t>2.dráha</t>
  </si>
  <si>
    <t>Celkem</t>
  </si>
  <si>
    <t>Celk.nához</t>
  </si>
  <si>
    <t>Pořadí</t>
  </si>
  <si>
    <t>Celk. plné</t>
  </si>
  <si>
    <t>Celk.dor.</t>
  </si>
  <si>
    <t>plné</t>
  </si>
  <si>
    <t>dor</t>
  </si>
  <si>
    <t>chyby</t>
  </si>
  <si>
    <t>suma</t>
  </si>
  <si>
    <t>Celk.chyb</t>
  </si>
  <si>
    <t>Sax Karel</t>
  </si>
  <si>
    <t>Orel Ivančice</t>
  </si>
  <si>
    <t>Klika Jaromír</t>
  </si>
  <si>
    <t>Orel Telnice</t>
  </si>
  <si>
    <t>Orel Kelč</t>
  </si>
  <si>
    <t>Orel Blažovice</t>
  </si>
  <si>
    <t xml:space="preserve">                    Ústřední turnaj Orla v kuželkách - 7.5. 2016 - orlovna Ivančice</t>
  </si>
  <si>
    <t>muži</t>
  </si>
  <si>
    <t>ženy</t>
  </si>
  <si>
    <t>Ústřední turnaj Orla v kuželkách - 7.5. 2016 - orlovna Ivančice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</si>
  <si>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</si>
  <si>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</si>
  <si>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</si>
  <si>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</si>
  <si>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</si>
  <si>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</si>
  <si>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</si>
  <si>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</si>
  <si>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</si>
  <si>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</si>
  <si>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</si>
  <si>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</si>
  <si>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</si>
  <si>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</si>
  <si>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</si>
  <si>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</si>
  <si>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</si>
  <si>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</si>
  <si>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</si>
  <si>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</si>
  <si>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</si>
  <si>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</si>
  <si>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</si>
  <si>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</si>
  <si>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    Ústřední turnaj Orla v kuželkách - 7.5. 2016 - orlovna Ivančice</t>
  </si>
  <si>
    <t>Orel Hranice</t>
  </si>
  <si>
    <t>Orel Lichnov</t>
  </si>
  <si>
    <t>Orel Vyškov</t>
  </si>
  <si>
    <t>Orel Ratíškovice</t>
  </si>
  <si>
    <t>Bublák Martin</t>
  </si>
  <si>
    <t>Zemek Jiří</t>
  </si>
  <si>
    <t>Šupálková Martina</t>
  </si>
  <si>
    <t>Šupálek Jiří</t>
  </si>
  <si>
    <t>Vacenovský Luděk</t>
  </si>
  <si>
    <t>Koplík Václav</t>
  </si>
  <si>
    <t>Hrozová Milena</t>
  </si>
  <si>
    <t>Pevný Petr</t>
  </si>
  <si>
    <t>Tenciánová Dagmar</t>
  </si>
  <si>
    <t>Belka Jaroslav</t>
  </si>
  <si>
    <t>Bartoš Kamil</t>
  </si>
  <si>
    <t>Vinklár Dalibor ml.</t>
  </si>
  <si>
    <t>Vinklár Dalibor st.</t>
  </si>
  <si>
    <t>Klvaňa Miroslav</t>
  </si>
  <si>
    <t>Pokorný Zdeněk</t>
  </si>
  <si>
    <t>Hájek Josef</t>
  </si>
  <si>
    <t>Doušek Milan</t>
  </si>
  <si>
    <t>Šimeček Jiří</t>
  </si>
  <si>
    <t>Dvořák Vojtěch</t>
  </si>
  <si>
    <t>Dvořáková Alena</t>
  </si>
  <si>
    <t>Dvořák Jiří</t>
  </si>
  <si>
    <t>Dvořák Dominik</t>
  </si>
  <si>
    <t>Koudelák Jaroslav</t>
  </si>
  <si>
    <t>Dadák Lukáš</t>
  </si>
  <si>
    <t>Pavelková Marie</t>
  </si>
  <si>
    <t>Jarábek Martin</t>
  </si>
  <si>
    <t>Pavelka Petr st.</t>
  </si>
  <si>
    <t>Mašlaňová Anna</t>
  </si>
  <si>
    <t>Tuček Dalibor</t>
  </si>
  <si>
    <t>Pavelka Petr ml.</t>
  </si>
  <si>
    <t>25.</t>
  </si>
  <si>
    <t>26.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</si>
</sst>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20"/>
      <color indexed="40"/>
      <name val="Cambria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indexed="20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36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0099FF"/>
      <name val="Cambria"/>
      <family val="1"/>
    </font>
    <font>
      <b/>
      <sz val="14"/>
      <color rgb="FFFF0000"/>
      <name val="Arial"/>
      <family val="2"/>
    </font>
    <font>
      <b/>
      <sz val="14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thin"/>
    </border>
    <border>
      <left style="medium"/>
      <right style="thin">
        <color indexed="8"/>
      </right>
      <top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/>
      <top style="medium">
        <color indexed="8"/>
      </top>
      <bottom style="thin"/>
    </border>
    <border>
      <left style="thin"/>
      <right/>
      <top/>
      <bottom style="thin"/>
    </border>
    <border>
      <left style="thin"/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36" applyFont="1">
      <alignment/>
      <protection/>
    </xf>
    <xf numFmtId="0" fontId="3" fillId="0" borderId="0" xfId="36" applyFont="1" applyAlignment="1">
      <alignment horizontal="center"/>
      <protection/>
    </xf>
    <xf numFmtId="0" fontId="2" fillId="0" borderId="0" xfId="36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5" fillId="0" borderId="0" xfId="36" applyFont="1" applyAlignment="1">
      <alignment horizontal="center"/>
      <protection/>
    </xf>
    <xf numFmtId="0" fontId="2" fillId="0" borderId="0" xfId="36">
      <alignment/>
      <protection/>
    </xf>
    <xf numFmtId="0" fontId="6" fillId="33" borderId="10" xfId="36" applyFont="1" applyFill="1" applyBorder="1" applyAlignment="1">
      <alignment horizontal="center" vertical="top" wrapText="1" shrinkToFit="1"/>
      <protection/>
    </xf>
    <xf numFmtId="0" fontId="6" fillId="33" borderId="11" xfId="36" applyFont="1" applyFill="1" applyBorder="1" applyAlignment="1">
      <alignment horizontal="center"/>
      <protection/>
    </xf>
    <xf numFmtId="0" fontId="6" fillId="33" borderId="0" xfId="36" applyFont="1" applyFill="1" applyBorder="1" applyAlignment="1">
      <alignment horizontal="center"/>
      <protection/>
    </xf>
    <xf numFmtId="0" fontId="6" fillId="33" borderId="12" xfId="36" applyFont="1" applyFill="1" applyBorder="1" applyAlignment="1">
      <alignment horizontal="center"/>
      <protection/>
    </xf>
    <xf numFmtId="0" fontId="6" fillId="33" borderId="13" xfId="36" applyFont="1" applyFill="1" applyBorder="1" applyAlignment="1">
      <alignment horizontal="center" vertical="top" wrapText="1" shrinkToFit="1"/>
      <protection/>
    </xf>
    <xf numFmtId="0" fontId="6" fillId="33" borderId="14" xfId="36" applyFont="1" applyFill="1" applyBorder="1" applyAlignment="1">
      <alignment horizontal="center" vertical="top" wrapText="1" shrinkToFit="1"/>
      <protection/>
    </xf>
    <xf numFmtId="0" fontId="0" fillId="33" borderId="15" xfId="36" applyFont="1" applyFill="1" applyBorder="1" applyAlignment="1">
      <alignment horizontal="center"/>
      <protection/>
    </xf>
    <xf numFmtId="0" fontId="0" fillId="33" borderId="16" xfId="36" applyFont="1" applyFill="1" applyBorder="1" applyAlignment="1">
      <alignment horizontal="center"/>
      <protection/>
    </xf>
    <xf numFmtId="0" fontId="8" fillId="33" borderId="17" xfId="36" applyFont="1" applyFill="1" applyBorder="1" applyAlignment="1">
      <alignment horizontal="center"/>
      <protection/>
    </xf>
    <xf numFmtId="0" fontId="0" fillId="33" borderId="18" xfId="36" applyFont="1" applyFill="1" applyBorder="1" applyAlignment="1">
      <alignment horizontal="center"/>
      <protection/>
    </xf>
    <xf numFmtId="0" fontId="0" fillId="33" borderId="19" xfId="36" applyFont="1" applyFill="1" applyBorder="1" applyAlignment="1">
      <alignment horizontal="center"/>
      <protection/>
    </xf>
    <xf numFmtId="0" fontId="8" fillId="33" borderId="15" xfId="36" applyFont="1" applyFill="1" applyBorder="1" applyAlignment="1">
      <alignment horizontal="center"/>
      <protection/>
    </xf>
    <xf numFmtId="0" fontId="8" fillId="33" borderId="16" xfId="36" applyFont="1" applyFill="1" applyBorder="1" applyAlignment="1">
      <alignment horizontal="center"/>
      <protection/>
    </xf>
    <xf numFmtId="0" fontId="6" fillId="33" borderId="20" xfId="36" applyFont="1" applyFill="1" applyBorder="1" applyAlignment="1">
      <alignment horizontal="center" vertical="top" wrapText="1" shrinkToFit="1"/>
      <protection/>
    </xf>
    <xf numFmtId="0" fontId="6" fillId="0" borderId="21" xfId="36" applyFont="1" applyBorder="1" applyAlignment="1">
      <alignment horizontal="center" vertical="center"/>
      <protection/>
    </xf>
    <xf numFmtId="0" fontId="9" fillId="0" borderId="22" xfId="36" applyFont="1" applyBorder="1" applyAlignment="1" applyProtection="1">
      <alignment horizontal="center" vertical="center"/>
      <protection locked="0"/>
    </xf>
    <xf numFmtId="0" fontId="2" fillId="0" borderId="23" xfId="36" applyBorder="1" applyAlignment="1" applyProtection="1">
      <alignment horizontal="center"/>
      <protection hidden="1" locked="0"/>
    </xf>
    <xf numFmtId="0" fontId="2" fillId="0" borderId="24" xfId="36" applyBorder="1" applyAlignment="1" applyProtection="1">
      <alignment horizontal="center"/>
      <protection hidden="1" locked="0"/>
    </xf>
    <xf numFmtId="0" fontId="2" fillId="0" borderId="25" xfId="36" applyBorder="1" applyAlignment="1" applyProtection="1">
      <alignment horizontal="center"/>
      <protection hidden="1" locked="0"/>
    </xf>
    <xf numFmtId="0" fontId="2" fillId="34" borderId="26" xfId="36" applyFill="1" applyBorder="1" applyAlignment="1" applyProtection="1">
      <alignment horizontal="center"/>
      <protection hidden="1"/>
    </xf>
    <xf numFmtId="0" fontId="2" fillId="0" borderId="27" xfId="36" applyBorder="1" applyAlignment="1" applyProtection="1">
      <alignment horizontal="center"/>
      <protection hidden="1" locked="0"/>
    </xf>
    <xf numFmtId="0" fontId="2" fillId="0" borderId="28" xfId="36" applyBorder="1" applyAlignment="1" applyProtection="1">
      <alignment horizontal="center"/>
      <protection hidden="1" locked="0"/>
    </xf>
    <xf numFmtId="0" fontId="2" fillId="0" borderId="29" xfId="36" applyBorder="1" applyAlignment="1" applyProtection="1">
      <alignment horizontal="center"/>
      <protection hidden="1" locked="0"/>
    </xf>
    <xf numFmtId="0" fontId="2" fillId="35" borderId="27" xfId="36" applyFill="1" applyBorder="1" applyAlignment="1" applyProtection="1">
      <alignment horizontal="center"/>
      <protection hidden="1"/>
    </xf>
    <xf numFmtId="0" fontId="2" fillId="35" borderId="28" xfId="36" applyFill="1" applyBorder="1" applyAlignment="1" applyProtection="1">
      <alignment horizontal="center"/>
      <protection hidden="1"/>
    </xf>
    <xf numFmtId="0" fontId="2" fillId="34" borderId="28" xfId="36" applyFill="1" applyBorder="1" applyAlignment="1" applyProtection="1">
      <alignment horizontal="center"/>
      <protection hidden="1"/>
    </xf>
    <xf numFmtId="0" fontId="2" fillId="35" borderId="26" xfId="36" applyFill="1" applyBorder="1" applyAlignment="1" applyProtection="1">
      <alignment horizontal="center"/>
      <protection hidden="1" locked="0"/>
    </xf>
    <xf numFmtId="0" fontId="10" fillId="0" borderId="30" xfId="36" applyFont="1" applyBorder="1" applyAlignment="1" applyProtection="1">
      <alignment horizontal="center" vertical="center"/>
      <protection hidden="1"/>
    </xf>
    <xf numFmtId="0" fontId="6" fillId="0" borderId="21" xfId="36" applyFont="1" applyBorder="1" applyAlignment="1">
      <alignment horizontal="center" vertical="center"/>
      <protection/>
    </xf>
    <xf numFmtId="0" fontId="9" fillId="0" borderId="31" xfId="36" applyFont="1" applyBorder="1" applyAlignment="1" applyProtection="1">
      <alignment horizontal="center" vertical="center"/>
      <protection locked="0"/>
    </xf>
    <xf numFmtId="0" fontId="2" fillId="0" borderId="32" xfId="36" applyBorder="1" applyAlignment="1" applyProtection="1">
      <alignment horizontal="center"/>
      <protection hidden="1" locked="0"/>
    </xf>
    <xf numFmtId="0" fontId="2" fillId="0" borderId="33" xfId="36" applyBorder="1" applyAlignment="1" applyProtection="1">
      <alignment horizontal="center"/>
      <protection hidden="1" locked="0"/>
    </xf>
    <xf numFmtId="0" fontId="2" fillId="0" borderId="34" xfId="36" applyBorder="1" applyAlignment="1" applyProtection="1">
      <alignment horizontal="center"/>
      <protection hidden="1" locked="0"/>
    </xf>
    <xf numFmtId="0" fontId="2" fillId="34" borderId="35" xfId="36" applyFill="1" applyBorder="1" applyAlignment="1" applyProtection="1">
      <alignment horizontal="center"/>
      <protection hidden="1"/>
    </xf>
    <xf numFmtId="0" fontId="2" fillId="0" borderId="36" xfId="36" applyBorder="1" applyAlignment="1" applyProtection="1">
      <alignment horizontal="center"/>
      <protection hidden="1" locked="0"/>
    </xf>
    <xf numFmtId="0" fontId="2" fillId="0" borderId="37" xfId="36" applyBorder="1" applyAlignment="1" applyProtection="1">
      <alignment horizontal="center"/>
      <protection hidden="1" locked="0"/>
    </xf>
    <xf numFmtId="0" fontId="2" fillId="0" borderId="38" xfId="36" applyBorder="1" applyAlignment="1" applyProtection="1">
      <alignment horizontal="center"/>
      <protection hidden="1" locked="0"/>
    </xf>
    <xf numFmtId="0" fontId="2" fillId="35" borderId="36" xfId="36" applyFill="1" applyBorder="1" applyAlignment="1" applyProtection="1">
      <alignment horizontal="center"/>
      <protection hidden="1"/>
    </xf>
    <xf numFmtId="0" fontId="2" fillId="35" borderId="37" xfId="36" applyFill="1" applyBorder="1" applyAlignment="1" applyProtection="1">
      <alignment horizontal="center"/>
      <protection hidden="1"/>
    </xf>
    <xf numFmtId="0" fontId="2" fillId="34" borderId="37" xfId="36" applyFill="1" applyBorder="1" applyAlignment="1" applyProtection="1">
      <alignment horizontal="center"/>
      <protection hidden="1"/>
    </xf>
    <xf numFmtId="0" fontId="2" fillId="35" borderId="35" xfId="36" applyFill="1" applyBorder="1" applyAlignment="1" applyProtection="1">
      <alignment horizontal="center"/>
      <protection hidden="1" locked="0"/>
    </xf>
    <xf numFmtId="0" fontId="11" fillId="0" borderId="30" xfId="36" applyFont="1" applyBorder="1" applyAlignment="1" applyProtection="1">
      <alignment horizontal="center" vertical="center"/>
      <protection hidden="1"/>
    </xf>
    <xf numFmtId="0" fontId="9" fillId="0" borderId="39" xfId="36" applyFont="1" applyBorder="1" applyAlignment="1" applyProtection="1">
      <alignment horizontal="center" vertical="center"/>
      <protection locked="0"/>
    </xf>
    <xf numFmtId="0" fontId="2" fillId="0" borderId="40" xfId="36" applyBorder="1" applyAlignment="1" applyProtection="1">
      <alignment horizontal="center"/>
      <protection hidden="1" locked="0"/>
    </xf>
    <xf numFmtId="0" fontId="2" fillId="0" borderId="41" xfId="36" applyBorder="1" applyAlignment="1" applyProtection="1">
      <alignment horizontal="center"/>
      <protection hidden="1" locked="0"/>
    </xf>
    <xf numFmtId="0" fontId="12" fillId="0" borderId="42" xfId="36" applyFont="1" applyBorder="1" applyAlignment="1" applyProtection="1">
      <alignment horizontal="center"/>
      <protection hidden="1" locked="0"/>
    </xf>
    <xf numFmtId="0" fontId="2" fillId="34" borderId="43" xfId="36" applyFont="1" applyFill="1" applyBorder="1" applyAlignment="1" applyProtection="1">
      <alignment horizontal="center"/>
      <protection hidden="1"/>
    </xf>
    <xf numFmtId="0" fontId="2" fillId="0" borderId="44" xfId="36" applyFont="1" applyBorder="1" applyAlignment="1" applyProtection="1">
      <alignment horizontal="center"/>
      <protection hidden="1" locked="0"/>
    </xf>
    <xf numFmtId="0" fontId="2" fillId="0" borderId="45" xfId="36" applyFont="1" applyBorder="1" applyAlignment="1" applyProtection="1">
      <alignment horizontal="center"/>
      <protection hidden="1" locked="0"/>
    </xf>
    <xf numFmtId="0" fontId="2" fillId="0" borderId="42" xfId="36" applyFont="1" applyBorder="1" applyAlignment="1" applyProtection="1">
      <alignment horizontal="center"/>
      <protection hidden="1" locked="0"/>
    </xf>
    <xf numFmtId="0" fontId="13" fillId="0" borderId="30" xfId="36" applyFont="1" applyBorder="1" applyAlignment="1" applyProtection="1">
      <alignment horizontal="center" vertical="center"/>
      <protection hidden="1"/>
    </xf>
    <xf numFmtId="0" fontId="0" fillId="0" borderId="46" xfId="36" applyFont="1" applyBorder="1" applyAlignment="1">
      <alignment horizontal="center" vertical="center"/>
      <protection/>
    </xf>
    <xf numFmtId="0" fontId="9" fillId="0" borderId="47" xfId="36" applyFont="1" applyBorder="1" applyAlignment="1" applyProtection="1">
      <alignment horizontal="center" vertical="center"/>
      <protection locked="0"/>
    </xf>
    <xf numFmtId="0" fontId="2" fillId="0" borderId="19" xfId="36" applyBorder="1" applyAlignment="1" applyProtection="1">
      <alignment horizontal="center"/>
      <protection hidden="1" locked="0"/>
    </xf>
    <xf numFmtId="0" fontId="2" fillId="0" borderId="16" xfId="36" applyBorder="1" applyAlignment="1" applyProtection="1">
      <alignment horizontal="center"/>
      <protection hidden="1" locked="0"/>
    </xf>
    <xf numFmtId="0" fontId="12" fillId="0" borderId="48" xfId="36" applyFont="1" applyBorder="1" applyAlignment="1" applyProtection="1">
      <alignment horizontal="center"/>
      <protection hidden="1" locked="0"/>
    </xf>
    <xf numFmtId="0" fontId="2" fillId="0" borderId="49" xfId="36" applyFont="1" applyBorder="1" applyAlignment="1" applyProtection="1">
      <alignment horizontal="center"/>
      <protection hidden="1" locked="0"/>
    </xf>
    <xf numFmtId="0" fontId="2" fillId="0" borderId="50" xfId="36" applyFont="1" applyBorder="1" applyAlignment="1" applyProtection="1">
      <alignment horizontal="center"/>
      <protection hidden="1" locked="0"/>
    </xf>
    <xf numFmtId="0" fontId="2" fillId="0" borderId="51" xfId="36" applyFont="1" applyBorder="1" applyAlignment="1" applyProtection="1">
      <alignment horizontal="center"/>
      <protection hidden="1" locked="0"/>
    </xf>
    <xf numFmtId="0" fontId="2" fillId="35" borderId="52" xfId="36" applyFill="1" applyBorder="1" applyAlignment="1" applyProtection="1">
      <alignment horizontal="center"/>
      <protection hidden="1"/>
    </xf>
    <xf numFmtId="0" fontId="2" fillId="35" borderId="41" xfId="36" applyFill="1" applyBorder="1" applyAlignment="1" applyProtection="1">
      <alignment horizontal="center"/>
      <protection hidden="1"/>
    </xf>
    <xf numFmtId="0" fontId="2" fillId="34" borderId="53" xfId="36" applyFill="1" applyBorder="1" applyAlignment="1" applyProtection="1">
      <alignment horizontal="center"/>
      <protection hidden="1"/>
    </xf>
    <xf numFmtId="0" fontId="14" fillId="0" borderId="54" xfId="36" applyFont="1" applyBorder="1" applyAlignment="1" applyProtection="1">
      <alignment horizontal="center" vertical="center"/>
      <protection hidden="1"/>
    </xf>
    <xf numFmtId="0" fontId="2" fillId="0" borderId="55" xfId="36" applyBorder="1" applyAlignment="1" applyProtection="1">
      <alignment horizontal="center"/>
      <protection hidden="1" locked="0"/>
    </xf>
    <xf numFmtId="0" fontId="12" fillId="0" borderId="29" xfId="36" applyFont="1" applyBorder="1" applyAlignment="1" applyProtection="1">
      <alignment horizontal="center"/>
      <protection hidden="1" locked="0"/>
    </xf>
    <xf numFmtId="0" fontId="2" fillId="34" borderId="26" xfId="36" applyFont="1" applyFill="1" applyBorder="1" applyAlignment="1" applyProtection="1">
      <alignment horizontal="center"/>
      <protection hidden="1"/>
    </xf>
    <xf numFmtId="0" fontId="2" fillId="0" borderId="27" xfId="36" applyFont="1" applyBorder="1" applyAlignment="1" applyProtection="1">
      <alignment horizontal="center"/>
      <protection hidden="1" locked="0"/>
    </xf>
    <xf numFmtId="0" fontId="2" fillId="0" borderId="28" xfId="36" applyFont="1" applyBorder="1" applyAlignment="1" applyProtection="1">
      <alignment horizontal="center"/>
      <protection hidden="1" locked="0"/>
    </xf>
    <xf numFmtId="0" fontId="2" fillId="0" borderId="29" xfId="36" applyFont="1" applyBorder="1" applyAlignment="1" applyProtection="1">
      <alignment horizontal="center"/>
      <protection hidden="1" locked="0"/>
    </xf>
    <xf numFmtId="0" fontId="12" fillId="0" borderId="38" xfId="36" applyFont="1" applyBorder="1" applyAlignment="1" applyProtection="1">
      <alignment horizontal="center"/>
      <protection hidden="1" locked="0"/>
    </xf>
    <xf numFmtId="0" fontId="2" fillId="34" borderId="35" xfId="36" applyFont="1" applyFill="1" applyBorder="1" applyAlignment="1" applyProtection="1">
      <alignment horizontal="center"/>
      <protection hidden="1"/>
    </xf>
    <xf numFmtId="0" fontId="2" fillId="0" borderId="36" xfId="36" applyFont="1" applyBorder="1" applyAlignment="1" applyProtection="1">
      <alignment horizontal="center"/>
      <protection hidden="1" locked="0"/>
    </xf>
    <xf numFmtId="0" fontId="2" fillId="0" borderId="37" xfId="36" applyFont="1" applyBorder="1" applyAlignment="1" applyProtection="1">
      <alignment horizontal="center"/>
      <protection hidden="1" locked="0"/>
    </xf>
    <xf numFmtId="0" fontId="2" fillId="0" borderId="38" xfId="36" applyFont="1" applyBorder="1" applyAlignment="1" applyProtection="1">
      <alignment horizontal="center"/>
      <protection hidden="1" locked="0"/>
    </xf>
    <xf numFmtId="0" fontId="2" fillId="0" borderId="56" xfId="36" applyBorder="1" applyAlignment="1" applyProtection="1">
      <alignment horizontal="center"/>
      <protection hidden="1" locked="0"/>
    </xf>
    <xf numFmtId="0" fontId="2" fillId="0" borderId="57" xfId="36" applyBorder="1" applyAlignment="1" applyProtection="1">
      <alignment horizontal="center"/>
      <protection hidden="1" locked="0"/>
    </xf>
    <xf numFmtId="0" fontId="2" fillId="0" borderId="58" xfId="36" applyFont="1" applyBorder="1" applyAlignment="1" applyProtection="1">
      <alignment horizontal="center"/>
      <protection hidden="1" locked="0"/>
    </xf>
    <xf numFmtId="0" fontId="2" fillId="0" borderId="53" xfId="36" applyFont="1" applyBorder="1" applyAlignment="1" applyProtection="1">
      <alignment horizontal="center"/>
      <protection hidden="1" locked="0"/>
    </xf>
    <xf numFmtId="0" fontId="2" fillId="0" borderId="48" xfId="36" applyFont="1" applyBorder="1" applyAlignment="1" applyProtection="1">
      <alignment horizontal="center"/>
      <protection hidden="1" locked="0"/>
    </xf>
    <xf numFmtId="0" fontId="6" fillId="0" borderId="59" xfId="36" applyFont="1" applyBorder="1" applyAlignment="1">
      <alignment horizontal="center" vertical="center"/>
      <protection/>
    </xf>
    <xf numFmtId="0" fontId="6" fillId="0" borderId="60" xfId="36" applyFont="1" applyBorder="1" applyAlignment="1">
      <alignment horizontal="center" vertical="center"/>
      <protection/>
    </xf>
    <xf numFmtId="0" fontId="0" fillId="0" borderId="61" xfId="36" applyFont="1" applyBorder="1" applyAlignment="1">
      <alignment horizontal="center" vertical="center"/>
      <protection/>
    </xf>
    <xf numFmtId="0" fontId="2" fillId="0" borderId="62" xfId="36" applyBorder="1" applyAlignment="1" applyProtection="1">
      <alignment horizontal="center"/>
      <protection hidden="1" locked="0"/>
    </xf>
    <xf numFmtId="0" fontId="9" fillId="0" borderId="63" xfId="36" applyFont="1" applyBorder="1" applyAlignment="1" applyProtection="1">
      <alignment horizontal="center" vertical="center"/>
      <protection locked="0"/>
    </xf>
    <xf numFmtId="0" fontId="2" fillId="0" borderId="64" xfId="36" applyBorder="1" applyAlignment="1" applyProtection="1">
      <alignment horizontal="center"/>
      <protection hidden="1" locked="0"/>
    </xf>
    <xf numFmtId="0" fontId="2" fillId="0" borderId="65" xfId="36" applyBorder="1" applyAlignment="1" applyProtection="1">
      <alignment horizontal="center"/>
      <protection hidden="1" locked="0"/>
    </xf>
    <xf numFmtId="0" fontId="2" fillId="0" borderId="66" xfId="36" applyBorder="1" applyAlignment="1" applyProtection="1">
      <alignment horizontal="center"/>
      <protection hidden="1" locked="0"/>
    </xf>
    <xf numFmtId="0" fontId="2" fillId="34" borderId="67" xfId="36" applyFill="1" applyBorder="1" applyAlignment="1" applyProtection="1">
      <alignment horizontal="center"/>
      <protection hidden="1"/>
    </xf>
    <xf numFmtId="0" fontId="2" fillId="0" borderId="68" xfId="36" applyBorder="1" applyAlignment="1" applyProtection="1">
      <alignment horizontal="center"/>
      <protection hidden="1" locked="0"/>
    </xf>
    <xf numFmtId="0" fontId="2" fillId="0" borderId="69" xfId="36" applyBorder="1" applyAlignment="1" applyProtection="1">
      <alignment horizontal="center"/>
      <protection hidden="1" locked="0"/>
    </xf>
    <xf numFmtId="0" fontId="2" fillId="0" borderId="67" xfId="36" applyBorder="1" applyAlignment="1" applyProtection="1">
      <alignment horizontal="center"/>
      <protection hidden="1" locked="0"/>
    </xf>
    <xf numFmtId="0" fontId="2" fillId="34" borderId="70" xfId="36" applyFill="1" applyBorder="1" applyAlignment="1" applyProtection="1">
      <alignment horizontal="center"/>
      <protection hidden="1"/>
    </xf>
    <xf numFmtId="0" fontId="2" fillId="35" borderId="71" xfId="36" applyFill="1" applyBorder="1" applyAlignment="1" applyProtection="1">
      <alignment horizontal="center"/>
      <protection hidden="1"/>
    </xf>
    <xf numFmtId="0" fontId="2" fillId="35" borderId="72" xfId="36" applyFill="1" applyBorder="1" applyAlignment="1" applyProtection="1">
      <alignment horizontal="center"/>
      <protection hidden="1"/>
    </xf>
    <xf numFmtId="0" fontId="2" fillId="34" borderId="72" xfId="36" applyFill="1" applyBorder="1" applyAlignment="1" applyProtection="1">
      <alignment horizontal="center"/>
      <protection hidden="1"/>
    </xf>
    <xf numFmtId="0" fontId="2" fillId="35" borderId="73" xfId="36" applyFill="1" applyBorder="1" applyAlignment="1" applyProtection="1">
      <alignment horizontal="center"/>
      <protection hidden="1" locked="0"/>
    </xf>
    <xf numFmtId="0" fontId="9" fillId="0" borderId="74" xfId="36" applyFont="1" applyBorder="1" applyAlignment="1" applyProtection="1">
      <alignment horizontal="center" vertical="center"/>
      <protection locked="0"/>
    </xf>
    <xf numFmtId="0" fontId="2" fillId="34" borderId="38" xfId="36" applyFill="1" applyBorder="1" applyAlignment="1" applyProtection="1">
      <alignment horizontal="center"/>
      <protection hidden="1"/>
    </xf>
    <xf numFmtId="0" fontId="2" fillId="34" borderId="41" xfId="36" applyFill="1" applyBorder="1" applyAlignment="1" applyProtection="1">
      <alignment horizontal="center"/>
      <protection hidden="1"/>
    </xf>
    <xf numFmtId="0" fontId="2" fillId="0" borderId="75" xfId="36" applyBorder="1" applyAlignment="1" applyProtection="1">
      <alignment horizontal="center"/>
      <protection hidden="1" locked="0"/>
    </xf>
    <xf numFmtId="0" fontId="2" fillId="34" borderId="33" xfId="36" applyFill="1" applyBorder="1" applyAlignment="1" applyProtection="1">
      <alignment horizontal="center"/>
      <protection hidden="1"/>
    </xf>
    <xf numFmtId="0" fontId="0" fillId="0" borderId="76" xfId="36" applyFont="1" applyBorder="1" applyAlignment="1">
      <alignment horizontal="center" vertical="center"/>
      <protection/>
    </xf>
    <xf numFmtId="0" fontId="2" fillId="0" borderId="17" xfId="36" applyBorder="1" applyAlignment="1" applyProtection="1">
      <alignment horizontal="center"/>
      <protection hidden="1" locked="0"/>
    </xf>
    <xf numFmtId="0" fontId="2" fillId="34" borderId="73" xfId="36" applyFill="1" applyBorder="1" applyAlignment="1" applyProtection="1">
      <alignment horizontal="center"/>
      <protection hidden="1"/>
    </xf>
    <xf numFmtId="0" fontId="2" fillId="0" borderId="58" xfId="36" applyBorder="1" applyAlignment="1" applyProtection="1">
      <alignment horizontal="center"/>
      <protection hidden="1" locked="0"/>
    </xf>
    <xf numFmtId="0" fontId="2" fillId="0" borderId="53" xfId="36" applyBorder="1" applyAlignment="1" applyProtection="1">
      <alignment horizontal="center"/>
      <protection hidden="1" locked="0"/>
    </xf>
    <xf numFmtId="0" fontId="2" fillId="0" borderId="48" xfId="36" applyBorder="1" applyAlignment="1" applyProtection="1">
      <alignment horizontal="center"/>
      <protection hidden="1" locked="0"/>
    </xf>
    <xf numFmtId="0" fontId="2" fillId="34" borderId="16" xfId="36" applyFill="1" applyBorder="1" applyAlignment="1" applyProtection="1">
      <alignment horizontal="center"/>
      <protection hidden="1"/>
    </xf>
    <xf numFmtId="0" fontId="6" fillId="33" borderId="76" xfId="36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" fillId="33" borderId="53" xfId="3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33" borderId="58" xfId="36" applyFont="1" applyFill="1" applyBorder="1" applyAlignment="1">
      <alignment horizontal="center"/>
      <protection/>
    </xf>
    <xf numFmtId="0" fontId="0" fillId="33" borderId="53" xfId="36" applyFont="1" applyFill="1" applyBorder="1" applyAlignment="1">
      <alignment horizontal="center"/>
      <protection/>
    </xf>
    <xf numFmtId="0" fontId="8" fillId="33" borderId="48" xfId="36" applyFont="1" applyFill="1" applyBorder="1" applyAlignment="1">
      <alignment horizontal="center"/>
      <protection/>
    </xf>
    <xf numFmtId="0" fontId="0" fillId="33" borderId="77" xfId="36" applyFont="1" applyFill="1" applyBorder="1" applyAlignment="1">
      <alignment horizontal="center"/>
      <protection/>
    </xf>
    <xf numFmtId="0" fontId="6" fillId="0" borderId="78" xfId="36" applyFont="1" applyBorder="1" applyAlignment="1">
      <alignment horizontal="center" vertical="center"/>
      <protection/>
    </xf>
    <xf numFmtId="0" fontId="6" fillId="0" borderId="78" xfId="36" applyFont="1" applyBorder="1" applyAlignment="1">
      <alignment horizontal="center" vertical="center"/>
      <protection/>
    </xf>
    <xf numFmtId="0" fontId="0" fillId="0" borderId="79" xfId="36" applyFont="1" applyBorder="1" applyAlignment="1">
      <alignment horizontal="center" vertical="center"/>
      <protection/>
    </xf>
    <xf numFmtId="0" fontId="2" fillId="34" borderId="73" xfId="36" applyFont="1" applyFill="1" applyBorder="1" applyAlignment="1" applyProtection="1">
      <alignment horizontal="center"/>
      <protection hidden="1"/>
    </xf>
    <xf numFmtId="0" fontId="34" fillId="0" borderId="79" xfId="36" applyFont="1" applyBorder="1" applyAlignment="1">
      <alignment horizontal="center" vertical="center"/>
      <protection/>
    </xf>
    <xf numFmtId="0" fontId="34" fillId="0" borderId="80" xfId="36" applyFont="1" applyBorder="1" applyAlignment="1">
      <alignment horizontal="center" vertical="center"/>
      <protection/>
    </xf>
    <xf numFmtId="0" fontId="2" fillId="0" borderId="78" xfId="36" applyFont="1" applyBorder="1" applyAlignment="1">
      <alignment horizontal="center" vertical="center"/>
      <protection/>
    </xf>
    <xf numFmtId="0" fontId="6" fillId="0" borderId="81" xfId="36" applyFont="1" applyBorder="1" applyAlignment="1">
      <alignment horizontal="center" vertical="center"/>
      <protection/>
    </xf>
    <xf numFmtId="0" fontId="6" fillId="0" borderId="82" xfId="36" applyFont="1" applyBorder="1" applyAlignment="1">
      <alignment horizontal="center" vertical="center"/>
      <protection/>
    </xf>
    <xf numFmtId="0" fontId="2" fillId="0" borderId="83" xfId="36" applyFont="1" applyBorder="1" applyAlignment="1">
      <alignment horizontal="center" vertical="center"/>
      <protection/>
    </xf>
    <xf numFmtId="0" fontId="2" fillId="0" borderId="84" xfId="36" applyFont="1" applyBorder="1" applyAlignment="1">
      <alignment horizontal="center" vertical="center"/>
      <protection/>
    </xf>
    <xf numFmtId="0" fontId="2" fillId="0" borderId="81" xfId="36" applyFont="1" applyBorder="1" applyAlignment="1">
      <alignment horizontal="center" vertical="center"/>
      <protection/>
    </xf>
    <xf numFmtId="0" fontId="2" fillId="0" borderId="85" xfId="36" applyFont="1" applyBorder="1" applyAlignment="1">
      <alignment horizontal="center" vertical="center"/>
      <protection/>
    </xf>
    <xf numFmtId="0" fontId="6" fillId="0" borderId="86" xfId="36" applyFont="1" applyBorder="1" applyAlignment="1">
      <alignment horizontal="center" vertical="center"/>
      <protection/>
    </xf>
    <xf numFmtId="0" fontId="2" fillId="0" borderId="87" xfId="36" applyFont="1" applyBorder="1" applyAlignment="1">
      <alignment horizontal="center" vertical="center"/>
      <protection/>
    </xf>
    <xf numFmtId="0" fontId="2" fillId="0" borderId="88" xfId="36" applyFont="1" applyBorder="1" applyAlignment="1">
      <alignment horizontal="center" vertical="center"/>
      <protection/>
    </xf>
    <xf numFmtId="0" fontId="6" fillId="0" borderId="89" xfId="36" applyFont="1" applyBorder="1" applyAlignment="1">
      <alignment horizontal="center" vertical="center"/>
      <protection/>
    </xf>
    <xf numFmtId="0" fontId="6" fillId="0" borderId="90" xfId="36" applyFont="1" applyBorder="1" applyAlignment="1">
      <alignment horizontal="center" vertical="center"/>
      <protection/>
    </xf>
    <xf numFmtId="0" fontId="6" fillId="0" borderId="91" xfId="36" applyFont="1" applyBorder="1" applyAlignment="1">
      <alignment horizontal="center" vertical="center"/>
      <protection/>
    </xf>
    <xf numFmtId="0" fontId="6" fillId="0" borderId="92" xfId="36" applyFont="1" applyBorder="1" applyAlignment="1">
      <alignment horizontal="center" vertical="center"/>
      <protection/>
    </xf>
    <xf numFmtId="0" fontId="9" fillId="0" borderId="74" xfId="36" applyFont="1" applyBorder="1" applyAlignment="1" applyProtection="1">
      <alignment horizontal="center" vertical="center"/>
      <protection locked="0"/>
    </xf>
    <xf numFmtId="0" fontId="9" fillId="0" borderId="93" xfId="36" applyFont="1" applyBorder="1" applyAlignment="1" applyProtection="1">
      <alignment horizontal="center" vertical="center"/>
      <protection locked="0"/>
    </xf>
    <xf numFmtId="0" fontId="6" fillId="0" borderId="94" xfId="36" applyFont="1" applyBorder="1" applyAlignment="1">
      <alignment horizontal="center" vertical="center"/>
      <protection/>
    </xf>
    <xf numFmtId="0" fontId="34" fillId="0" borderId="46" xfId="36" applyFont="1" applyBorder="1" applyAlignment="1">
      <alignment horizontal="center" vertical="center"/>
      <protection/>
    </xf>
    <xf numFmtId="0" fontId="6" fillId="0" borderId="95" xfId="36" applyFont="1" applyBorder="1" applyAlignment="1">
      <alignment horizontal="center" vertical="center"/>
      <protection/>
    </xf>
    <xf numFmtId="0" fontId="6" fillId="0" borderId="96" xfId="36" applyFont="1" applyBorder="1" applyAlignment="1">
      <alignment horizontal="center" vertical="center"/>
      <protection/>
    </xf>
    <xf numFmtId="0" fontId="2" fillId="0" borderId="95" xfId="36" applyFont="1" applyBorder="1" applyAlignment="1">
      <alignment horizontal="center" vertical="center"/>
      <protection/>
    </xf>
    <xf numFmtId="0" fontId="2" fillId="0" borderId="97" xfId="36" applyFont="1" applyBorder="1" applyAlignment="1">
      <alignment horizontal="center" vertical="center"/>
      <protection/>
    </xf>
    <xf numFmtId="0" fontId="2" fillId="0" borderId="98" xfId="36" applyFont="1" applyBorder="1" applyAlignment="1">
      <alignment horizontal="center" vertical="center"/>
      <protection/>
    </xf>
    <xf numFmtId="0" fontId="6" fillId="0" borderId="95" xfId="36" applyFont="1" applyBorder="1" applyAlignment="1">
      <alignment horizontal="center" vertical="center"/>
      <protection/>
    </xf>
    <xf numFmtId="0" fontId="6" fillId="0" borderId="99" xfId="36" applyFont="1" applyBorder="1" applyAlignment="1">
      <alignment horizontal="center" vertical="center"/>
      <protection/>
    </xf>
    <xf numFmtId="0" fontId="6" fillId="0" borderId="100" xfId="36" applyFont="1" applyBorder="1" applyAlignment="1">
      <alignment horizontal="center" vertical="center"/>
      <protection/>
    </xf>
    <xf numFmtId="0" fontId="2" fillId="34" borderId="101" xfId="36" applyFont="1" applyFill="1" applyBorder="1" applyAlignment="1" applyProtection="1">
      <alignment horizontal="center"/>
      <protection hidden="1"/>
    </xf>
    <xf numFmtId="0" fontId="2" fillId="34" borderId="43" xfId="36" applyFill="1" applyBorder="1" applyAlignment="1" applyProtection="1">
      <alignment horizontal="center"/>
      <protection hidden="1"/>
    </xf>
    <xf numFmtId="0" fontId="0" fillId="33" borderId="102" xfId="36" applyFont="1" applyFill="1" applyBorder="1" applyAlignment="1">
      <alignment horizontal="center"/>
      <protection/>
    </xf>
    <xf numFmtId="0" fontId="5" fillId="0" borderId="103" xfId="36" applyFont="1" applyBorder="1" applyAlignment="1">
      <alignment horizontal="center" vertical="center"/>
      <protection/>
    </xf>
    <xf numFmtId="0" fontId="5" fillId="0" borderId="10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03" xfId="36" applyFont="1" applyBorder="1" applyAlignment="1">
      <alignment horizontal="center" vertical="center" textRotation="90"/>
      <protection/>
    </xf>
    <xf numFmtId="0" fontId="0" fillId="0" borderId="104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33" borderId="105" xfId="36" applyFont="1" applyFill="1" applyBorder="1" applyAlignment="1">
      <alignment horizontal="center"/>
      <protection/>
    </xf>
    <xf numFmtId="0" fontId="6" fillId="33" borderId="60" xfId="36" applyFont="1" applyFill="1" applyBorder="1" applyAlignment="1">
      <alignment horizontal="center"/>
      <protection/>
    </xf>
    <xf numFmtId="0" fontId="6" fillId="33" borderId="76" xfId="36" applyFont="1" applyFill="1" applyBorder="1" applyAlignment="1">
      <alignment horizontal="center"/>
      <protection/>
    </xf>
    <xf numFmtId="0" fontId="6" fillId="33" borderId="106" xfId="36" applyFont="1" applyFill="1" applyBorder="1" applyAlignment="1">
      <alignment horizontal="center"/>
      <protection/>
    </xf>
    <xf numFmtId="0" fontId="6" fillId="33" borderId="107" xfId="36" applyFont="1" applyFill="1" applyBorder="1" applyAlignment="1">
      <alignment horizontal="center"/>
      <protection/>
    </xf>
    <xf numFmtId="0" fontId="6" fillId="33" borderId="108" xfId="36" applyFont="1" applyFill="1" applyBorder="1" applyAlignment="1">
      <alignment horizontal="center"/>
      <protection/>
    </xf>
    <xf numFmtId="0" fontId="6" fillId="33" borderId="109" xfId="36" applyFont="1" applyFill="1" applyBorder="1" applyAlignment="1">
      <alignment horizontal="center"/>
      <protection/>
    </xf>
    <xf numFmtId="0" fontId="6" fillId="33" borderId="110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2.421875" style="0" customWidth="1"/>
    <col min="2" max="2" width="22.00390625" style="0" customWidth="1"/>
    <col min="3" max="14" width="6.28125" style="0" customWidth="1"/>
  </cols>
  <sheetData>
    <row r="2" spans="1:16" ht="25.5">
      <c r="A2" s="1"/>
      <c r="B2" s="2"/>
      <c r="C2" s="3"/>
      <c r="D2" s="4" t="s">
        <v>20</v>
      </c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15.75" thickBo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</row>
    <row r="4" spans="1:16" ht="26.25" thickBot="1">
      <c r="A4" s="165" t="s">
        <v>0</v>
      </c>
      <c r="B4" s="168" t="s">
        <v>1</v>
      </c>
      <c r="C4" s="171" t="s">
        <v>2</v>
      </c>
      <c r="D4" s="171"/>
      <c r="E4" s="171"/>
      <c r="F4" s="171"/>
      <c r="G4" s="172" t="s">
        <v>3</v>
      </c>
      <c r="H4" s="172"/>
      <c r="I4" s="172"/>
      <c r="J4" s="172"/>
      <c r="K4" s="171" t="s">
        <v>4</v>
      </c>
      <c r="L4" s="171"/>
      <c r="M4" s="171"/>
      <c r="N4" s="171"/>
      <c r="O4" s="7" t="s">
        <v>5</v>
      </c>
      <c r="P4" s="162" t="s">
        <v>6</v>
      </c>
    </row>
    <row r="5" spans="1:16" ht="25.5">
      <c r="A5" s="166"/>
      <c r="B5" s="169"/>
      <c r="C5" s="8"/>
      <c r="D5" s="9"/>
      <c r="E5" s="9"/>
      <c r="F5" s="10"/>
      <c r="G5" s="9"/>
      <c r="H5" s="9"/>
      <c r="I5" s="9"/>
      <c r="J5" s="9"/>
      <c r="K5" s="8"/>
      <c r="L5" s="9"/>
      <c r="M5" s="9"/>
      <c r="N5" s="10"/>
      <c r="O5" s="11" t="s">
        <v>7</v>
      </c>
      <c r="P5" s="163"/>
    </row>
    <row r="6" spans="1:16" ht="15.75" thickBot="1">
      <c r="A6" s="166"/>
      <c r="B6" s="169"/>
      <c r="C6" s="8"/>
      <c r="D6" s="9"/>
      <c r="E6" s="9"/>
      <c r="F6" s="10"/>
      <c r="G6" s="9"/>
      <c r="H6" s="9"/>
      <c r="I6" s="9"/>
      <c r="J6" s="9"/>
      <c r="K6" s="8"/>
      <c r="L6" s="9"/>
      <c r="M6" s="9"/>
      <c r="N6" s="10"/>
      <c r="O6" s="12" t="s">
        <v>8</v>
      </c>
      <c r="P6" s="163"/>
    </row>
    <row r="7" spans="1:16" ht="26.25" thickBot="1">
      <c r="A7" s="167"/>
      <c r="B7" s="170"/>
      <c r="C7" s="13" t="s">
        <v>9</v>
      </c>
      <c r="D7" s="14" t="s">
        <v>10</v>
      </c>
      <c r="E7" s="15" t="s">
        <v>11</v>
      </c>
      <c r="F7" s="16" t="s">
        <v>12</v>
      </c>
      <c r="G7" s="17" t="s">
        <v>9</v>
      </c>
      <c r="H7" s="14" t="s">
        <v>10</v>
      </c>
      <c r="I7" s="15" t="s">
        <v>11</v>
      </c>
      <c r="J7" s="158" t="s">
        <v>12</v>
      </c>
      <c r="K7" s="18" t="s">
        <v>9</v>
      </c>
      <c r="L7" s="19" t="s">
        <v>10</v>
      </c>
      <c r="M7" s="19" t="s">
        <v>12</v>
      </c>
      <c r="N7" s="15" t="s">
        <v>11</v>
      </c>
      <c r="O7" s="20" t="s">
        <v>13</v>
      </c>
      <c r="P7" s="164"/>
    </row>
    <row r="8" spans="1:16" ht="18.75" customHeight="1">
      <c r="A8" s="21"/>
      <c r="B8" s="22" t="s">
        <v>53</v>
      </c>
      <c r="C8" s="23">
        <v>145</v>
      </c>
      <c r="D8" s="24">
        <v>79</v>
      </c>
      <c r="E8" s="25">
        <v>0</v>
      </c>
      <c r="F8" s="26">
        <f aca="true" t="shared" si="0" ref="F8:F39">SUM(C8,D8)</f>
        <v>224</v>
      </c>
      <c r="G8" s="27">
        <v>145</v>
      </c>
      <c r="H8" s="28">
        <v>62</v>
      </c>
      <c r="I8" s="29">
        <v>3</v>
      </c>
      <c r="J8" s="40">
        <f aca="true" t="shared" si="1" ref="J8:J24">SUM(G8,H8)</f>
        <v>207</v>
      </c>
      <c r="K8" s="30">
        <f aca="true" t="shared" si="2" ref="K8:L27">SUM(C8,G8)</f>
        <v>290</v>
      </c>
      <c r="L8" s="31">
        <f t="shared" si="2"/>
        <v>141</v>
      </c>
      <c r="M8" s="32">
        <f aca="true" t="shared" si="3" ref="M8:M27">SUM(K8:L8)</f>
        <v>431</v>
      </c>
      <c r="N8" s="33">
        <f aca="true" t="shared" si="4" ref="N8:N27">SUM(E8,I8)</f>
        <v>3</v>
      </c>
      <c r="O8" s="34">
        <f>SUM(M8:M9:M10:M11)</f>
        <v>1772</v>
      </c>
      <c r="P8" s="159" t="s">
        <v>25</v>
      </c>
    </row>
    <row r="9" spans="1:16" ht="18.75" customHeight="1">
      <c r="A9" s="35" t="s">
        <v>15</v>
      </c>
      <c r="B9" s="36" t="s">
        <v>14</v>
      </c>
      <c r="C9" s="37">
        <v>153</v>
      </c>
      <c r="D9" s="38">
        <v>62</v>
      </c>
      <c r="E9" s="39">
        <v>5</v>
      </c>
      <c r="F9" s="40">
        <f t="shared" si="0"/>
        <v>215</v>
      </c>
      <c r="G9" s="41">
        <v>153</v>
      </c>
      <c r="H9" s="42">
        <v>77</v>
      </c>
      <c r="I9" s="43">
        <v>0</v>
      </c>
      <c r="J9" s="157">
        <f t="shared" si="1"/>
        <v>230</v>
      </c>
      <c r="K9" s="44">
        <f t="shared" si="2"/>
        <v>306</v>
      </c>
      <c r="L9" s="45">
        <f t="shared" si="2"/>
        <v>139</v>
      </c>
      <c r="M9" s="46">
        <f t="shared" si="3"/>
        <v>445</v>
      </c>
      <c r="N9" s="47">
        <f t="shared" si="4"/>
        <v>5</v>
      </c>
      <c r="O9" s="48">
        <f>SUM(K8:K9:K10:K11)</f>
        <v>1202</v>
      </c>
      <c r="P9" s="160"/>
    </row>
    <row r="10" spans="1:16" ht="18.75" customHeight="1">
      <c r="A10" s="35"/>
      <c r="B10" s="49" t="s">
        <v>54</v>
      </c>
      <c r="C10" s="50">
        <v>148</v>
      </c>
      <c r="D10" s="51">
        <v>78</v>
      </c>
      <c r="E10" s="52">
        <v>0</v>
      </c>
      <c r="F10" s="53">
        <f t="shared" si="0"/>
        <v>226</v>
      </c>
      <c r="G10" s="54">
        <v>156</v>
      </c>
      <c r="H10" s="55">
        <v>87</v>
      </c>
      <c r="I10" s="56">
        <v>0</v>
      </c>
      <c r="J10" s="157">
        <f t="shared" si="1"/>
        <v>243</v>
      </c>
      <c r="K10" s="44">
        <f t="shared" si="2"/>
        <v>304</v>
      </c>
      <c r="L10" s="45">
        <f t="shared" si="2"/>
        <v>165</v>
      </c>
      <c r="M10" s="46">
        <f t="shared" si="3"/>
        <v>469</v>
      </c>
      <c r="N10" s="47">
        <f t="shared" si="4"/>
        <v>0</v>
      </c>
      <c r="O10" s="57">
        <f>SUM(L8:L9:L10:L11)</f>
        <v>570</v>
      </c>
      <c r="P10" s="160"/>
    </row>
    <row r="11" spans="1:16" ht="18.75" customHeight="1" thickBot="1">
      <c r="A11" s="58"/>
      <c r="B11" s="59" t="s">
        <v>16</v>
      </c>
      <c r="C11" s="60">
        <v>147</v>
      </c>
      <c r="D11" s="61">
        <v>45</v>
      </c>
      <c r="E11" s="62">
        <v>7</v>
      </c>
      <c r="F11" s="53">
        <f t="shared" si="0"/>
        <v>192</v>
      </c>
      <c r="G11" s="63">
        <v>155</v>
      </c>
      <c r="H11" s="64">
        <v>80</v>
      </c>
      <c r="I11" s="65">
        <v>0</v>
      </c>
      <c r="J11" s="40">
        <f t="shared" si="1"/>
        <v>235</v>
      </c>
      <c r="K11" s="66">
        <f t="shared" si="2"/>
        <v>302</v>
      </c>
      <c r="L11" s="67">
        <f t="shared" si="2"/>
        <v>125</v>
      </c>
      <c r="M11" s="68">
        <f t="shared" si="3"/>
        <v>427</v>
      </c>
      <c r="N11" s="47">
        <f t="shared" si="4"/>
        <v>7</v>
      </c>
      <c r="O11" s="69">
        <f>SUM(N8:N9:N10:N11)</f>
        <v>15</v>
      </c>
      <c r="P11" s="161"/>
    </row>
    <row r="12" spans="1:16" ht="18.75" customHeight="1">
      <c r="A12" s="21"/>
      <c r="B12" s="22" t="s">
        <v>55</v>
      </c>
      <c r="C12" s="70">
        <v>150</v>
      </c>
      <c r="D12" s="24">
        <v>72</v>
      </c>
      <c r="E12" s="71">
        <v>4</v>
      </c>
      <c r="F12" s="72">
        <f t="shared" si="0"/>
        <v>222</v>
      </c>
      <c r="G12" s="73">
        <v>152</v>
      </c>
      <c r="H12" s="74">
        <v>51</v>
      </c>
      <c r="I12" s="75">
        <v>4</v>
      </c>
      <c r="J12" s="26">
        <f t="shared" si="1"/>
        <v>203</v>
      </c>
      <c r="K12" s="30">
        <f t="shared" si="2"/>
        <v>302</v>
      </c>
      <c r="L12" s="31">
        <f t="shared" si="2"/>
        <v>123</v>
      </c>
      <c r="M12" s="32">
        <f t="shared" si="3"/>
        <v>425</v>
      </c>
      <c r="N12" s="33">
        <f t="shared" si="4"/>
        <v>8</v>
      </c>
      <c r="O12" s="34">
        <f>SUM(M12:M13:M14:M15)</f>
        <v>1702</v>
      </c>
      <c r="P12" s="159" t="s">
        <v>27</v>
      </c>
    </row>
    <row r="13" spans="1:16" ht="18.75" customHeight="1">
      <c r="A13" s="35" t="s">
        <v>52</v>
      </c>
      <c r="B13" s="36" t="s">
        <v>56</v>
      </c>
      <c r="C13" s="37">
        <v>151</v>
      </c>
      <c r="D13" s="38">
        <v>71</v>
      </c>
      <c r="E13" s="76">
        <v>3</v>
      </c>
      <c r="F13" s="77">
        <f t="shared" si="0"/>
        <v>222</v>
      </c>
      <c r="G13" s="78">
        <v>135</v>
      </c>
      <c r="H13" s="79">
        <v>72</v>
      </c>
      <c r="I13" s="80">
        <v>2</v>
      </c>
      <c r="J13" s="40">
        <f t="shared" si="1"/>
        <v>207</v>
      </c>
      <c r="K13" s="44">
        <f t="shared" si="2"/>
        <v>286</v>
      </c>
      <c r="L13" s="45">
        <f t="shared" si="2"/>
        <v>143</v>
      </c>
      <c r="M13" s="46">
        <f t="shared" si="3"/>
        <v>429</v>
      </c>
      <c r="N13" s="47">
        <f t="shared" si="4"/>
        <v>5</v>
      </c>
      <c r="O13" s="48">
        <f>SUM(K12:K13:K14:K15)</f>
        <v>1162</v>
      </c>
      <c r="P13" s="160"/>
    </row>
    <row r="14" spans="1:16" ht="18.75" customHeight="1">
      <c r="A14" s="35"/>
      <c r="B14" s="49" t="s">
        <v>57</v>
      </c>
      <c r="C14" s="81">
        <v>162</v>
      </c>
      <c r="D14" s="51">
        <v>71</v>
      </c>
      <c r="E14" s="76">
        <v>2</v>
      </c>
      <c r="F14" s="77">
        <f t="shared" si="0"/>
        <v>233</v>
      </c>
      <c r="G14" s="78">
        <v>143</v>
      </c>
      <c r="H14" s="79">
        <v>63</v>
      </c>
      <c r="I14" s="80">
        <v>4</v>
      </c>
      <c r="J14" s="40">
        <f t="shared" si="1"/>
        <v>206</v>
      </c>
      <c r="K14" s="44">
        <f t="shared" si="2"/>
        <v>305</v>
      </c>
      <c r="L14" s="45">
        <f t="shared" si="2"/>
        <v>134</v>
      </c>
      <c r="M14" s="46">
        <f t="shared" si="3"/>
        <v>439</v>
      </c>
      <c r="N14" s="47">
        <f t="shared" si="4"/>
        <v>6</v>
      </c>
      <c r="O14" s="57">
        <f>SUM(L12:L13:L14:L15)</f>
        <v>540</v>
      </c>
      <c r="P14" s="160"/>
    </row>
    <row r="15" spans="1:16" ht="18.75" customHeight="1" thickBot="1">
      <c r="A15" s="58"/>
      <c r="B15" s="59" t="s">
        <v>58</v>
      </c>
      <c r="C15" s="82">
        <v>125</v>
      </c>
      <c r="D15" s="61">
        <v>78</v>
      </c>
      <c r="E15" s="62">
        <v>2</v>
      </c>
      <c r="F15" s="77">
        <f t="shared" si="0"/>
        <v>203</v>
      </c>
      <c r="G15" s="83">
        <v>144</v>
      </c>
      <c r="H15" s="84">
        <v>62</v>
      </c>
      <c r="I15" s="85">
        <v>4</v>
      </c>
      <c r="J15" s="40">
        <f t="shared" si="1"/>
        <v>206</v>
      </c>
      <c r="K15" s="66">
        <f t="shared" si="2"/>
        <v>269</v>
      </c>
      <c r="L15" s="67">
        <f t="shared" si="2"/>
        <v>140</v>
      </c>
      <c r="M15" s="68">
        <f t="shared" si="3"/>
        <v>409</v>
      </c>
      <c r="N15" s="47">
        <f t="shared" si="4"/>
        <v>6</v>
      </c>
      <c r="O15" s="69">
        <f>SUM(N12:N13:N14:N15)</f>
        <v>25</v>
      </c>
      <c r="P15" s="161"/>
    </row>
    <row r="16" spans="1:16" ht="18.75" customHeight="1">
      <c r="A16" s="86"/>
      <c r="B16" s="22" t="s">
        <v>67</v>
      </c>
      <c r="C16" s="70">
        <v>151</v>
      </c>
      <c r="D16" s="24">
        <v>84</v>
      </c>
      <c r="E16" s="71">
        <v>2</v>
      </c>
      <c r="F16" s="72">
        <f t="shared" si="0"/>
        <v>235</v>
      </c>
      <c r="G16" s="73">
        <v>152</v>
      </c>
      <c r="H16" s="74">
        <v>61</v>
      </c>
      <c r="I16" s="75">
        <v>3</v>
      </c>
      <c r="J16" s="26">
        <f t="shared" si="1"/>
        <v>213</v>
      </c>
      <c r="K16" s="30">
        <f t="shared" si="2"/>
        <v>303</v>
      </c>
      <c r="L16" s="31">
        <f t="shared" si="2"/>
        <v>145</v>
      </c>
      <c r="M16" s="32">
        <f t="shared" si="3"/>
        <v>448</v>
      </c>
      <c r="N16" s="33">
        <f t="shared" si="4"/>
        <v>5</v>
      </c>
      <c r="O16" s="34">
        <f>SUM(M16:M17:M18:M19)</f>
        <v>1696</v>
      </c>
      <c r="P16" s="159" t="s">
        <v>28</v>
      </c>
    </row>
    <row r="17" spans="1:16" ht="18.75" customHeight="1">
      <c r="A17" s="35" t="s">
        <v>17</v>
      </c>
      <c r="B17" s="36" t="s">
        <v>68</v>
      </c>
      <c r="C17" s="37">
        <v>146</v>
      </c>
      <c r="D17" s="38">
        <v>71</v>
      </c>
      <c r="E17" s="76">
        <v>5</v>
      </c>
      <c r="F17" s="77">
        <f t="shared" si="0"/>
        <v>217</v>
      </c>
      <c r="G17" s="78">
        <v>157</v>
      </c>
      <c r="H17" s="79">
        <v>52</v>
      </c>
      <c r="I17" s="80">
        <v>5</v>
      </c>
      <c r="J17" s="40">
        <f t="shared" si="1"/>
        <v>209</v>
      </c>
      <c r="K17" s="44">
        <f t="shared" si="2"/>
        <v>303</v>
      </c>
      <c r="L17" s="45">
        <f t="shared" si="2"/>
        <v>123</v>
      </c>
      <c r="M17" s="46">
        <f t="shared" si="3"/>
        <v>426</v>
      </c>
      <c r="N17" s="47">
        <f t="shared" si="4"/>
        <v>10</v>
      </c>
      <c r="O17" s="48">
        <f>SUM(K16:K17:K18:K19)</f>
        <v>1131</v>
      </c>
      <c r="P17" s="160"/>
    </row>
    <row r="18" spans="1:16" ht="18.75" customHeight="1">
      <c r="A18" s="87"/>
      <c r="B18" s="49" t="s">
        <v>69</v>
      </c>
      <c r="C18" s="50">
        <v>122</v>
      </c>
      <c r="D18" s="51">
        <v>59</v>
      </c>
      <c r="E18" s="76">
        <v>4</v>
      </c>
      <c r="F18" s="77">
        <f t="shared" si="0"/>
        <v>181</v>
      </c>
      <c r="G18" s="78">
        <v>131</v>
      </c>
      <c r="H18" s="79">
        <v>63</v>
      </c>
      <c r="I18" s="80">
        <v>4</v>
      </c>
      <c r="J18" s="40">
        <f t="shared" si="1"/>
        <v>194</v>
      </c>
      <c r="K18" s="44">
        <f t="shared" si="2"/>
        <v>253</v>
      </c>
      <c r="L18" s="45">
        <f t="shared" si="2"/>
        <v>122</v>
      </c>
      <c r="M18" s="46">
        <f t="shared" si="3"/>
        <v>375</v>
      </c>
      <c r="N18" s="47">
        <f t="shared" si="4"/>
        <v>8</v>
      </c>
      <c r="O18" s="57">
        <f>SUM(L16:L17:L18:L19)</f>
        <v>565</v>
      </c>
      <c r="P18" s="160"/>
    </row>
    <row r="19" spans="1:16" ht="18.75" customHeight="1" thickBot="1">
      <c r="A19" s="88"/>
      <c r="B19" s="59" t="s">
        <v>70</v>
      </c>
      <c r="C19" s="60">
        <v>141</v>
      </c>
      <c r="D19" s="61">
        <v>71</v>
      </c>
      <c r="E19" s="62">
        <v>2</v>
      </c>
      <c r="F19" s="77">
        <f t="shared" si="0"/>
        <v>212</v>
      </c>
      <c r="G19" s="83">
        <v>131</v>
      </c>
      <c r="H19" s="84">
        <v>104</v>
      </c>
      <c r="I19" s="85">
        <v>0</v>
      </c>
      <c r="J19" s="40">
        <f t="shared" si="1"/>
        <v>235</v>
      </c>
      <c r="K19" s="66">
        <f t="shared" si="2"/>
        <v>272</v>
      </c>
      <c r="L19" s="67">
        <f t="shared" si="2"/>
        <v>175</v>
      </c>
      <c r="M19" s="68">
        <f t="shared" si="3"/>
        <v>447</v>
      </c>
      <c r="N19" s="47">
        <f t="shared" si="4"/>
        <v>2</v>
      </c>
      <c r="O19" s="69">
        <f>SUM(N16:N17:N18:N19)</f>
        <v>25</v>
      </c>
      <c r="P19" s="161"/>
    </row>
    <row r="20" spans="1:16" ht="18.75" customHeight="1">
      <c r="A20" s="86"/>
      <c r="B20" s="22" t="s">
        <v>59</v>
      </c>
      <c r="C20" s="23">
        <v>121</v>
      </c>
      <c r="D20" s="24">
        <v>69</v>
      </c>
      <c r="E20" s="71">
        <v>4</v>
      </c>
      <c r="F20" s="72">
        <f t="shared" si="0"/>
        <v>190</v>
      </c>
      <c r="G20" s="73">
        <v>152</v>
      </c>
      <c r="H20" s="74">
        <v>61</v>
      </c>
      <c r="I20" s="75">
        <v>8</v>
      </c>
      <c r="J20" s="26">
        <f t="shared" si="1"/>
        <v>213</v>
      </c>
      <c r="K20" s="30">
        <f t="shared" si="2"/>
        <v>273</v>
      </c>
      <c r="L20" s="31">
        <f t="shared" si="2"/>
        <v>130</v>
      </c>
      <c r="M20" s="32">
        <f t="shared" si="3"/>
        <v>403</v>
      </c>
      <c r="N20" s="33">
        <f t="shared" si="4"/>
        <v>12</v>
      </c>
      <c r="O20" s="34">
        <f>SUM(M20:M21:M22:M23)</f>
        <v>1395</v>
      </c>
      <c r="P20" s="159" t="s">
        <v>31</v>
      </c>
    </row>
    <row r="21" spans="1:16" ht="18.75" customHeight="1">
      <c r="A21" s="35" t="s">
        <v>51</v>
      </c>
      <c r="B21" s="36" t="s">
        <v>60</v>
      </c>
      <c r="C21" s="37">
        <v>156</v>
      </c>
      <c r="D21" s="38">
        <v>87</v>
      </c>
      <c r="E21" s="76">
        <v>0</v>
      </c>
      <c r="F21" s="77">
        <f t="shared" si="0"/>
        <v>243</v>
      </c>
      <c r="G21" s="78">
        <v>135</v>
      </c>
      <c r="H21" s="79">
        <v>81</v>
      </c>
      <c r="I21" s="80">
        <v>1</v>
      </c>
      <c r="J21" s="40">
        <f t="shared" si="1"/>
        <v>216</v>
      </c>
      <c r="K21" s="44">
        <f t="shared" si="2"/>
        <v>291</v>
      </c>
      <c r="L21" s="45">
        <f t="shared" si="2"/>
        <v>168</v>
      </c>
      <c r="M21" s="46">
        <f t="shared" si="3"/>
        <v>459</v>
      </c>
      <c r="N21" s="47">
        <f t="shared" si="4"/>
        <v>1</v>
      </c>
      <c r="O21" s="48">
        <f>SUM(K20:K21:K22:K23)</f>
        <v>960</v>
      </c>
      <c r="P21" s="160"/>
    </row>
    <row r="22" spans="1:16" ht="18.75" customHeight="1">
      <c r="A22" s="87"/>
      <c r="B22" s="49" t="s">
        <v>61</v>
      </c>
      <c r="C22" s="50">
        <v>84</v>
      </c>
      <c r="D22" s="51">
        <v>26</v>
      </c>
      <c r="E22" s="89">
        <v>18</v>
      </c>
      <c r="F22" s="40">
        <f t="shared" si="0"/>
        <v>110</v>
      </c>
      <c r="G22" s="41">
        <v>99</v>
      </c>
      <c r="H22" s="42">
        <v>26</v>
      </c>
      <c r="I22" s="43">
        <v>14</v>
      </c>
      <c r="J22" s="40">
        <f t="shared" si="1"/>
        <v>125</v>
      </c>
      <c r="K22" s="44">
        <f t="shared" si="2"/>
        <v>183</v>
      </c>
      <c r="L22" s="45">
        <f t="shared" si="2"/>
        <v>52</v>
      </c>
      <c r="M22" s="46">
        <f t="shared" si="3"/>
        <v>235</v>
      </c>
      <c r="N22" s="47">
        <f t="shared" si="4"/>
        <v>32</v>
      </c>
      <c r="O22" s="57">
        <f>SUM(L20:L21:L22:L23)</f>
        <v>435</v>
      </c>
      <c r="P22" s="160"/>
    </row>
    <row r="23" spans="1:16" ht="18.75" customHeight="1" thickBot="1">
      <c r="A23" s="88"/>
      <c r="B23" s="90" t="s">
        <v>62</v>
      </c>
      <c r="C23" s="91">
        <v>106</v>
      </c>
      <c r="D23" s="92">
        <v>50</v>
      </c>
      <c r="E23" s="93">
        <v>10</v>
      </c>
      <c r="F23" s="94">
        <f t="shared" si="0"/>
        <v>156</v>
      </c>
      <c r="G23" s="95">
        <v>107</v>
      </c>
      <c r="H23" s="96">
        <v>35</v>
      </c>
      <c r="I23" s="97">
        <v>9</v>
      </c>
      <c r="J23" s="40">
        <f t="shared" si="1"/>
        <v>142</v>
      </c>
      <c r="K23" s="99">
        <f t="shared" si="2"/>
        <v>213</v>
      </c>
      <c r="L23" s="100">
        <f t="shared" si="2"/>
        <v>85</v>
      </c>
      <c r="M23" s="101">
        <f t="shared" si="3"/>
        <v>298</v>
      </c>
      <c r="N23" s="102">
        <f t="shared" si="4"/>
        <v>19</v>
      </c>
      <c r="O23" s="69">
        <f>SUM(N20:N21:N22:N23)</f>
        <v>64</v>
      </c>
      <c r="P23" s="161"/>
    </row>
    <row r="24" spans="1:16" ht="18.75" customHeight="1">
      <c r="A24" s="86"/>
      <c r="B24" s="103" t="s">
        <v>63</v>
      </c>
      <c r="C24" s="50">
        <v>147</v>
      </c>
      <c r="D24" s="51">
        <v>54</v>
      </c>
      <c r="E24" s="89">
        <v>3</v>
      </c>
      <c r="F24" s="104">
        <f t="shared" si="0"/>
        <v>201</v>
      </c>
      <c r="G24" s="41">
        <v>174</v>
      </c>
      <c r="H24" s="42">
        <v>77</v>
      </c>
      <c r="I24" s="43">
        <v>2</v>
      </c>
      <c r="J24" s="26">
        <f t="shared" si="1"/>
        <v>251</v>
      </c>
      <c r="K24" s="30">
        <f t="shared" si="2"/>
        <v>321</v>
      </c>
      <c r="L24" s="31">
        <f t="shared" si="2"/>
        <v>131</v>
      </c>
      <c r="M24" s="105">
        <f t="shared" si="3"/>
        <v>452</v>
      </c>
      <c r="N24" s="33">
        <f t="shared" si="4"/>
        <v>5</v>
      </c>
      <c r="O24" s="34">
        <f>SUM(M24:M25:M26:M27)</f>
        <v>1757</v>
      </c>
      <c r="P24" s="159" t="s">
        <v>26</v>
      </c>
    </row>
    <row r="25" spans="1:16" ht="18.75" customHeight="1">
      <c r="A25" s="35" t="s">
        <v>49</v>
      </c>
      <c r="B25" s="36" t="s">
        <v>64</v>
      </c>
      <c r="C25" s="106">
        <v>157</v>
      </c>
      <c r="D25" s="38">
        <v>53</v>
      </c>
      <c r="E25" s="39">
        <v>2</v>
      </c>
      <c r="F25" s="104">
        <f t="shared" si="0"/>
        <v>210</v>
      </c>
      <c r="G25" s="41">
        <v>149</v>
      </c>
      <c r="H25" s="42">
        <v>69</v>
      </c>
      <c r="I25" s="43">
        <v>3</v>
      </c>
      <c r="J25" s="40">
        <f>SUM(G25,H25)</f>
        <v>218</v>
      </c>
      <c r="K25" s="44">
        <f t="shared" si="2"/>
        <v>306</v>
      </c>
      <c r="L25" s="45">
        <f t="shared" si="2"/>
        <v>122</v>
      </c>
      <c r="M25" s="107">
        <f t="shared" si="3"/>
        <v>428</v>
      </c>
      <c r="N25" s="47">
        <f t="shared" si="4"/>
        <v>5</v>
      </c>
      <c r="O25" s="48">
        <f>SUM(K24:K25:K26:K27)</f>
        <v>1230</v>
      </c>
      <c r="P25" s="160"/>
    </row>
    <row r="26" spans="1:16" ht="18.75" customHeight="1">
      <c r="A26" s="21"/>
      <c r="B26" s="144" t="s">
        <v>65</v>
      </c>
      <c r="C26" s="50">
        <v>170</v>
      </c>
      <c r="D26" s="51">
        <v>70</v>
      </c>
      <c r="E26" s="89">
        <v>6</v>
      </c>
      <c r="F26" s="104">
        <f t="shared" si="0"/>
        <v>240</v>
      </c>
      <c r="G26" s="41">
        <v>144</v>
      </c>
      <c r="H26" s="42">
        <v>45</v>
      </c>
      <c r="I26" s="43">
        <v>5</v>
      </c>
      <c r="J26" s="40">
        <f>SUM(G26,H26)</f>
        <v>189</v>
      </c>
      <c r="K26" s="44">
        <f t="shared" si="2"/>
        <v>314</v>
      </c>
      <c r="L26" s="45">
        <f t="shared" si="2"/>
        <v>115</v>
      </c>
      <c r="M26" s="105">
        <f t="shared" si="3"/>
        <v>429</v>
      </c>
      <c r="N26" s="47">
        <f t="shared" si="4"/>
        <v>11</v>
      </c>
      <c r="O26" s="57">
        <f>SUM(L24:L25:L26:L27)</f>
        <v>527</v>
      </c>
      <c r="P26" s="160"/>
    </row>
    <row r="27" spans="1:16" ht="18.75" customHeight="1" thickBot="1">
      <c r="A27" s="108"/>
      <c r="B27" s="145" t="s">
        <v>66</v>
      </c>
      <c r="C27" s="60">
        <v>139</v>
      </c>
      <c r="D27" s="61">
        <v>71</v>
      </c>
      <c r="E27" s="109">
        <v>1</v>
      </c>
      <c r="F27" s="110">
        <f t="shared" si="0"/>
        <v>210</v>
      </c>
      <c r="G27" s="111">
        <v>150</v>
      </c>
      <c r="H27" s="112">
        <v>88</v>
      </c>
      <c r="I27" s="113">
        <v>2</v>
      </c>
      <c r="J27" s="110">
        <f>SUM(G27,H27)</f>
        <v>238</v>
      </c>
      <c r="K27" s="99">
        <f t="shared" si="2"/>
        <v>289</v>
      </c>
      <c r="L27" s="100">
        <f t="shared" si="2"/>
        <v>159</v>
      </c>
      <c r="M27" s="114">
        <f t="shared" si="3"/>
        <v>448</v>
      </c>
      <c r="N27" s="102">
        <f t="shared" si="4"/>
        <v>3</v>
      </c>
      <c r="O27" s="69">
        <f>SUM(N24:N25:N26:N27)</f>
        <v>24</v>
      </c>
      <c r="P27" s="161"/>
    </row>
    <row r="28" spans="1:16" ht="18.75" customHeight="1">
      <c r="A28" s="86"/>
      <c r="B28" s="22" t="s">
        <v>71</v>
      </c>
      <c r="C28" s="23">
        <v>152</v>
      </c>
      <c r="D28" s="24">
        <v>52</v>
      </c>
      <c r="E28" s="71">
        <v>6</v>
      </c>
      <c r="F28" s="72">
        <f t="shared" si="0"/>
        <v>204</v>
      </c>
      <c r="G28" s="73">
        <v>147</v>
      </c>
      <c r="H28" s="74">
        <v>81</v>
      </c>
      <c r="I28" s="75">
        <v>1</v>
      </c>
      <c r="J28" s="40">
        <f>SUM(G28,H28)</f>
        <v>228</v>
      </c>
      <c r="K28" s="30">
        <f aca="true" t="shared" si="5" ref="K28:L39">SUM(C28,G28)</f>
        <v>299</v>
      </c>
      <c r="L28" s="31">
        <f t="shared" si="5"/>
        <v>133</v>
      </c>
      <c r="M28" s="32">
        <f aca="true" t="shared" si="6" ref="M28:M35">SUM(K28:L28)</f>
        <v>432</v>
      </c>
      <c r="N28" s="33">
        <f aca="true" t="shared" si="7" ref="N28:N35">SUM(E28,I28)</f>
        <v>7</v>
      </c>
      <c r="O28" s="34">
        <f>SUM(M28:M29:M30:M31)</f>
        <v>1690</v>
      </c>
      <c r="P28" s="159" t="s">
        <v>29</v>
      </c>
    </row>
    <row r="29" spans="1:16" ht="18.75" customHeight="1">
      <c r="A29" s="35" t="s">
        <v>19</v>
      </c>
      <c r="B29" s="36" t="s">
        <v>72</v>
      </c>
      <c r="C29" s="37">
        <v>140</v>
      </c>
      <c r="D29" s="38">
        <v>54</v>
      </c>
      <c r="E29" s="76">
        <v>3</v>
      </c>
      <c r="F29" s="77">
        <f t="shared" si="0"/>
        <v>194</v>
      </c>
      <c r="G29" s="78">
        <v>140</v>
      </c>
      <c r="H29" s="79">
        <v>44</v>
      </c>
      <c r="I29" s="80">
        <v>12</v>
      </c>
      <c r="J29" s="40">
        <f>SUM(G29,H29)</f>
        <v>184</v>
      </c>
      <c r="K29" s="44">
        <f t="shared" si="5"/>
        <v>280</v>
      </c>
      <c r="L29" s="45">
        <f t="shared" si="5"/>
        <v>98</v>
      </c>
      <c r="M29" s="46">
        <f t="shared" si="6"/>
        <v>378</v>
      </c>
      <c r="N29" s="47">
        <f t="shared" si="7"/>
        <v>15</v>
      </c>
      <c r="O29" s="48">
        <f>SUM(K28:K29:K30:K31)</f>
        <v>1166</v>
      </c>
      <c r="P29" s="160"/>
    </row>
    <row r="30" spans="1:16" ht="18.75" customHeight="1">
      <c r="A30" s="87"/>
      <c r="B30" s="49" t="s">
        <v>73</v>
      </c>
      <c r="C30" s="50">
        <v>155</v>
      </c>
      <c r="D30" s="51">
        <v>63</v>
      </c>
      <c r="E30" s="89">
        <v>0</v>
      </c>
      <c r="F30" s="40">
        <f t="shared" si="0"/>
        <v>218</v>
      </c>
      <c r="G30" s="41">
        <v>152</v>
      </c>
      <c r="H30" s="42">
        <v>78</v>
      </c>
      <c r="I30" s="43">
        <v>2</v>
      </c>
      <c r="J30" s="40">
        <f aca="true" t="shared" si="8" ref="J30:J35">SUM(G30,H30)</f>
        <v>230</v>
      </c>
      <c r="K30" s="44">
        <f t="shared" si="5"/>
        <v>307</v>
      </c>
      <c r="L30" s="45">
        <f t="shared" si="5"/>
        <v>141</v>
      </c>
      <c r="M30" s="46">
        <f t="shared" si="6"/>
        <v>448</v>
      </c>
      <c r="N30" s="47">
        <f t="shared" si="7"/>
        <v>2</v>
      </c>
      <c r="O30" s="57">
        <f>SUM(L28:L29:L30:L31)</f>
        <v>524</v>
      </c>
      <c r="P30" s="160"/>
    </row>
    <row r="31" spans="1:16" ht="18.75" customHeight="1" thickBot="1">
      <c r="A31" s="88"/>
      <c r="B31" s="90" t="s">
        <v>74</v>
      </c>
      <c r="C31" s="91">
        <v>144</v>
      </c>
      <c r="D31" s="92">
        <v>72</v>
      </c>
      <c r="E31" s="93">
        <v>0</v>
      </c>
      <c r="F31" s="94">
        <f t="shared" si="0"/>
        <v>216</v>
      </c>
      <c r="G31" s="95">
        <v>136</v>
      </c>
      <c r="H31" s="96">
        <v>80</v>
      </c>
      <c r="I31" s="97">
        <v>1</v>
      </c>
      <c r="J31" s="98">
        <f t="shared" si="8"/>
        <v>216</v>
      </c>
      <c r="K31" s="99">
        <f t="shared" si="5"/>
        <v>280</v>
      </c>
      <c r="L31" s="100">
        <f t="shared" si="5"/>
        <v>152</v>
      </c>
      <c r="M31" s="101">
        <f t="shared" si="6"/>
        <v>432</v>
      </c>
      <c r="N31" s="102">
        <f t="shared" si="7"/>
        <v>1</v>
      </c>
      <c r="O31" s="69">
        <f>SUM(N28:N29:N30:N31)</f>
        <v>25</v>
      </c>
      <c r="P31" s="161"/>
    </row>
    <row r="32" spans="1:16" ht="18.75" customHeight="1">
      <c r="A32" s="86"/>
      <c r="B32" s="103" t="s">
        <v>75</v>
      </c>
      <c r="C32" s="50">
        <v>135</v>
      </c>
      <c r="D32" s="51">
        <v>71</v>
      </c>
      <c r="E32" s="89">
        <v>3</v>
      </c>
      <c r="F32" s="104">
        <f t="shared" si="0"/>
        <v>206</v>
      </c>
      <c r="G32" s="41">
        <v>144</v>
      </c>
      <c r="H32" s="42">
        <v>45</v>
      </c>
      <c r="I32" s="43">
        <v>6</v>
      </c>
      <c r="J32" s="40">
        <f t="shared" si="8"/>
        <v>189</v>
      </c>
      <c r="K32" s="30">
        <f t="shared" si="5"/>
        <v>279</v>
      </c>
      <c r="L32" s="31">
        <f t="shared" si="5"/>
        <v>116</v>
      </c>
      <c r="M32" s="105">
        <f t="shared" si="6"/>
        <v>395</v>
      </c>
      <c r="N32" s="33">
        <f t="shared" si="7"/>
        <v>9</v>
      </c>
      <c r="O32" s="34">
        <f>SUM(M32:M33:M34:M35)</f>
        <v>1606</v>
      </c>
      <c r="P32" s="159" t="s">
        <v>30</v>
      </c>
    </row>
    <row r="33" spans="1:16" ht="18.75" customHeight="1">
      <c r="A33" s="35" t="s">
        <v>50</v>
      </c>
      <c r="B33" s="36" t="s">
        <v>76</v>
      </c>
      <c r="C33" s="106">
        <v>158</v>
      </c>
      <c r="D33" s="38">
        <v>62</v>
      </c>
      <c r="E33" s="39">
        <v>4</v>
      </c>
      <c r="F33" s="104">
        <f t="shared" si="0"/>
        <v>220</v>
      </c>
      <c r="G33" s="41">
        <v>146</v>
      </c>
      <c r="H33" s="42">
        <v>70</v>
      </c>
      <c r="I33" s="43">
        <v>4</v>
      </c>
      <c r="J33" s="40">
        <f t="shared" si="8"/>
        <v>216</v>
      </c>
      <c r="K33" s="44">
        <f t="shared" si="5"/>
        <v>304</v>
      </c>
      <c r="L33" s="45">
        <f t="shared" si="5"/>
        <v>132</v>
      </c>
      <c r="M33" s="107">
        <f t="shared" si="6"/>
        <v>436</v>
      </c>
      <c r="N33" s="47">
        <f t="shared" si="7"/>
        <v>8</v>
      </c>
      <c r="O33" s="48">
        <f>SUM(K32:K33:K34:K35)</f>
        <v>1120</v>
      </c>
      <c r="P33" s="160"/>
    </row>
    <row r="34" spans="1:16" ht="18.75" customHeight="1">
      <c r="A34" s="21"/>
      <c r="B34" s="144" t="s">
        <v>77</v>
      </c>
      <c r="C34" s="50">
        <v>129</v>
      </c>
      <c r="D34" s="51">
        <v>58</v>
      </c>
      <c r="E34" s="89">
        <v>8</v>
      </c>
      <c r="F34" s="104">
        <f t="shared" si="0"/>
        <v>187</v>
      </c>
      <c r="G34" s="41">
        <v>135</v>
      </c>
      <c r="H34" s="42">
        <v>63</v>
      </c>
      <c r="I34" s="43">
        <v>1</v>
      </c>
      <c r="J34" s="40">
        <f t="shared" si="8"/>
        <v>198</v>
      </c>
      <c r="K34" s="44">
        <f t="shared" si="5"/>
        <v>264</v>
      </c>
      <c r="L34" s="45">
        <f t="shared" si="5"/>
        <v>121</v>
      </c>
      <c r="M34" s="105">
        <f t="shared" si="6"/>
        <v>385</v>
      </c>
      <c r="N34" s="47">
        <f t="shared" si="7"/>
        <v>9</v>
      </c>
      <c r="O34" s="57">
        <f>SUM(L32:L33:L34:L35)</f>
        <v>486</v>
      </c>
      <c r="P34" s="160"/>
    </row>
    <row r="35" spans="1:16" ht="18.75" customHeight="1" thickBot="1">
      <c r="A35" s="108"/>
      <c r="B35" s="145" t="s">
        <v>78</v>
      </c>
      <c r="C35" s="60">
        <v>144</v>
      </c>
      <c r="D35" s="61">
        <v>63</v>
      </c>
      <c r="E35" s="109">
        <v>6</v>
      </c>
      <c r="F35" s="110">
        <f t="shared" si="0"/>
        <v>207</v>
      </c>
      <c r="G35" s="111">
        <v>129</v>
      </c>
      <c r="H35" s="112">
        <v>54</v>
      </c>
      <c r="I35" s="113">
        <v>6</v>
      </c>
      <c r="J35" s="110">
        <f t="shared" si="8"/>
        <v>183</v>
      </c>
      <c r="K35" s="99">
        <f t="shared" si="5"/>
        <v>273</v>
      </c>
      <c r="L35" s="100">
        <f t="shared" si="5"/>
        <v>117</v>
      </c>
      <c r="M35" s="114">
        <f t="shared" si="6"/>
        <v>390</v>
      </c>
      <c r="N35" s="102">
        <f t="shared" si="7"/>
        <v>12</v>
      </c>
      <c r="O35" s="69">
        <f>SUM(N32:N33:N34:N35)</f>
        <v>38</v>
      </c>
      <c r="P35" s="161"/>
    </row>
    <row r="36" spans="1:16" ht="18.75" customHeight="1">
      <c r="A36" s="86"/>
      <c r="B36" s="103" t="s">
        <v>82</v>
      </c>
      <c r="C36" s="50">
        <v>139</v>
      </c>
      <c r="D36" s="51">
        <v>50</v>
      </c>
      <c r="E36" s="89">
        <v>6</v>
      </c>
      <c r="F36" s="104">
        <f t="shared" si="0"/>
        <v>189</v>
      </c>
      <c r="G36" s="41">
        <v>148</v>
      </c>
      <c r="H36" s="42">
        <v>70</v>
      </c>
      <c r="I36" s="43">
        <v>2</v>
      </c>
      <c r="J36" s="40">
        <f>SUM(G36,H36)</f>
        <v>218</v>
      </c>
      <c r="K36" s="30">
        <f t="shared" si="5"/>
        <v>287</v>
      </c>
      <c r="L36" s="31">
        <f t="shared" si="5"/>
        <v>120</v>
      </c>
      <c r="M36" s="105">
        <f>SUM(K36:L36)</f>
        <v>407</v>
      </c>
      <c r="N36" s="33">
        <f>SUM(E36,I36)</f>
        <v>8</v>
      </c>
      <c r="O36" s="34">
        <f>SUM(M36:M37:M38:M39)</f>
        <v>1834</v>
      </c>
      <c r="P36" s="159" t="s">
        <v>24</v>
      </c>
    </row>
    <row r="37" spans="1:16" ht="18.75" customHeight="1">
      <c r="A37" s="35" t="s">
        <v>18</v>
      </c>
      <c r="B37" s="36" t="s">
        <v>80</v>
      </c>
      <c r="C37" s="106">
        <v>158</v>
      </c>
      <c r="D37" s="38">
        <v>60</v>
      </c>
      <c r="E37" s="39">
        <v>2</v>
      </c>
      <c r="F37" s="104">
        <f t="shared" si="0"/>
        <v>218</v>
      </c>
      <c r="G37" s="41">
        <v>167</v>
      </c>
      <c r="H37" s="42">
        <v>70</v>
      </c>
      <c r="I37" s="43">
        <v>0</v>
      </c>
      <c r="J37" s="40">
        <f>SUM(G37,H37)</f>
        <v>237</v>
      </c>
      <c r="K37" s="44">
        <f t="shared" si="5"/>
        <v>325</v>
      </c>
      <c r="L37" s="45">
        <f t="shared" si="5"/>
        <v>130</v>
      </c>
      <c r="M37" s="107">
        <f>SUM(K37:L37)</f>
        <v>455</v>
      </c>
      <c r="N37" s="47">
        <f>SUM(E37,I37)</f>
        <v>2</v>
      </c>
      <c r="O37" s="48">
        <f>SUM(K36:K37:K38:K39)</f>
        <v>1257</v>
      </c>
      <c r="P37" s="160"/>
    </row>
    <row r="38" spans="1:16" ht="18.75" customHeight="1">
      <c r="A38" s="21"/>
      <c r="B38" s="144" t="s">
        <v>81</v>
      </c>
      <c r="C38" s="50">
        <v>168</v>
      </c>
      <c r="D38" s="51">
        <v>106</v>
      </c>
      <c r="E38" s="89">
        <v>1</v>
      </c>
      <c r="F38" s="104">
        <f t="shared" si="0"/>
        <v>274</v>
      </c>
      <c r="G38" s="41">
        <v>165</v>
      </c>
      <c r="H38" s="42">
        <v>87</v>
      </c>
      <c r="I38" s="43">
        <v>0</v>
      </c>
      <c r="J38" s="40">
        <f>SUM(G38,H38)</f>
        <v>252</v>
      </c>
      <c r="K38" s="44">
        <f t="shared" si="5"/>
        <v>333</v>
      </c>
      <c r="L38" s="45">
        <f t="shared" si="5"/>
        <v>193</v>
      </c>
      <c r="M38" s="105">
        <f>SUM(K38:L38)</f>
        <v>526</v>
      </c>
      <c r="N38" s="47">
        <f>SUM(E38,I38)</f>
        <v>1</v>
      </c>
      <c r="O38" s="57">
        <f>SUM(L36:L37:L38:L39)</f>
        <v>577</v>
      </c>
      <c r="P38" s="160"/>
    </row>
    <row r="39" spans="1:16" ht="18.75" customHeight="1" thickBot="1">
      <c r="A39" s="108"/>
      <c r="B39" s="145" t="s">
        <v>79</v>
      </c>
      <c r="C39" s="60">
        <v>157</v>
      </c>
      <c r="D39" s="61">
        <v>72</v>
      </c>
      <c r="E39" s="109">
        <v>2</v>
      </c>
      <c r="F39" s="110">
        <f t="shared" si="0"/>
        <v>229</v>
      </c>
      <c r="G39" s="111">
        <v>155</v>
      </c>
      <c r="H39" s="112">
        <v>62</v>
      </c>
      <c r="I39" s="113">
        <v>2</v>
      </c>
      <c r="J39" s="110">
        <f>SUM(G39,H39)</f>
        <v>217</v>
      </c>
      <c r="K39" s="99">
        <f t="shared" si="5"/>
        <v>312</v>
      </c>
      <c r="L39" s="100">
        <f t="shared" si="5"/>
        <v>134</v>
      </c>
      <c r="M39" s="114">
        <f>SUM(K39:L39)</f>
        <v>446</v>
      </c>
      <c r="N39" s="102">
        <f>SUM(E39,I39)</f>
        <v>4</v>
      </c>
      <c r="O39" s="69">
        <f>SUM(N36:N37:N38:N39)</f>
        <v>15</v>
      </c>
      <c r="P39" s="161"/>
    </row>
    <row r="42" ht="15">
      <c r="A42" s="35"/>
    </row>
    <row r="44" ht="15">
      <c r="A44" s="35"/>
    </row>
    <row r="46" ht="15">
      <c r="A46" s="35"/>
    </row>
  </sheetData>
  <sheetProtection/>
  <mergeCells count="14">
    <mergeCell ref="P4:P7"/>
    <mergeCell ref="A4:A7"/>
    <mergeCell ref="B4:B7"/>
    <mergeCell ref="C4:F4"/>
    <mergeCell ref="G4:J4"/>
    <mergeCell ref="K4:N4"/>
    <mergeCell ref="P28:P31"/>
    <mergeCell ref="P32:P35"/>
    <mergeCell ref="P36:P39"/>
    <mergeCell ref="P8:P11"/>
    <mergeCell ref="P12:P15"/>
    <mergeCell ref="P16:P19"/>
    <mergeCell ref="P20:P23"/>
    <mergeCell ref="P24:P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4">
      <selection activeCell="K16" sqref="K16"/>
    </sheetView>
  </sheetViews>
  <sheetFormatPr defaultColWidth="9.140625" defaultRowHeight="15"/>
  <cols>
    <col min="1" max="1" width="10.421875" style="0" customWidth="1"/>
    <col min="2" max="2" width="33.7109375" style="0" customWidth="1"/>
    <col min="3" max="3" width="22.8515625" style="0" customWidth="1"/>
    <col min="4" max="4" width="7.00390625" style="0" customWidth="1"/>
    <col min="5" max="5" width="7.7109375" style="0" customWidth="1"/>
    <col min="6" max="6" width="6.57421875" style="0" customWidth="1"/>
  </cols>
  <sheetData>
    <row r="2" spans="3:7" ht="25.5">
      <c r="C2" s="4" t="s">
        <v>23</v>
      </c>
      <c r="D2" s="4"/>
      <c r="E2" s="3"/>
      <c r="F2" s="4"/>
      <c r="G2" s="3"/>
    </row>
    <row r="4" spans="3:6" ht="18">
      <c r="C4" s="117" t="s">
        <v>21</v>
      </c>
      <c r="F4" s="117"/>
    </row>
    <row r="5" spans="3:7" ht="15">
      <c r="C5" s="119"/>
      <c r="D5" s="119"/>
      <c r="E5" s="119"/>
      <c r="F5" s="119"/>
      <c r="G5" s="119"/>
    </row>
    <row r="6" spans="1:7" ht="15.75" thickBot="1">
      <c r="A6" s="115" t="s">
        <v>6</v>
      </c>
      <c r="B6" s="115" t="s">
        <v>0</v>
      </c>
      <c r="C6" s="118" t="s">
        <v>1</v>
      </c>
      <c r="D6" s="120" t="s">
        <v>9</v>
      </c>
      <c r="E6" s="121" t="s">
        <v>10</v>
      </c>
      <c r="F6" s="122" t="s">
        <v>11</v>
      </c>
      <c r="G6" s="123" t="s">
        <v>12</v>
      </c>
    </row>
    <row r="7" spans="1:7" ht="18.75" customHeight="1">
      <c r="A7" s="124" t="s">
        <v>24</v>
      </c>
      <c r="B7" s="124" t="str">
        <f>(Náhozy!A37)</f>
        <v>Orel Kelč</v>
      </c>
      <c r="C7" s="131" t="str">
        <f>(Náhozy!B38)</f>
        <v>Tuček Dalibor</v>
      </c>
      <c r="D7" s="130">
        <f>(Náhozy!K38)</f>
        <v>333</v>
      </c>
      <c r="E7" s="135">
        <f>(Náhozy!L38)</f>
        <v>193</v>
      </c>
      <c r="F7" s="136">
        <f>(Náhozy!N38)</f>
        <v>1</v>
      </c>
      <c r="G7" s="72">
        <f aca="true" t="shared" si="0" ref="G7:G32">SUM(D7,E7)</f>
        <v>526</v>
      </c>
    </row>
    <row r="8" spans="1:7" ht="18.75" customHeight="1">
      <c r="A8" s="125" t="s">
        <v>25</v>
      </c>
      <c r="B8" s="124" t="str">
        <f>(Náhozy!A9)</f>
        <v>Orel Ivančice</v>
      </c>
      <c r="C8" s="132" t="str">
        <f>(Náhozy!B10)</f>
        <v>Zemek Jiří</v>
      </c>
      <c r="D8" s="130">
        <f>(Náhozy!K10)</f>
        <v>304</v>
      </c>
      <c r="E8" s="133">
        <f>(Náhozy!L10)</f>
        <v>165</v>
      </c>
      <c r="F8" s="134">
        <f>(Náhozy!N10)</f>
        <v>0</v>
      </c>
      <c r="G8" s="77">
        <f t="shared" si="0"/>
        <v>469</v>
      </c>
    </row>
    <row r="9" spans="1:7" ht="18.75" customHeight="1">
      <c r="A9" s="125" t="s">
        <v>26</v>
      </c>
      <c r="B9" s="124" t="str">
        <f>(Náhozy!A21)</f>
        <v>Orel Vyškov</v>
      </c>
      <c r="C9" s="132" t="str">
        <f>(Náhozy!B21)</f>
        <v>Pevný Petr</v>
      </c>
      <c r="D9" s="130">
        <f>(Náhozy!K21)</f>
        <v>291</v>
      </c>
      <c r="E9" s="133">
        <f>(Náhozy!L21)</f>
        <v>168</v>
      </c>
      <c r="F9" s="134">
        <f>(Náhozy!N21)</f>
        <v>1</v>
      </c>
      <c r="G9" s="53">
        <f t="shared" si="0"/>
        <v>459</v>
      </c>
    </row>
    <row r="10" spans="1:7" ht="18.75" customHeight="1">
      <c r="A10" s="126" t="s">
        <v>27</v>
      </c>
      <c r="B10" s="124" t="str">
        <f>(Náhozy!A25)</f>
        <v>Orel Hranice</v>
      </c>
      <c r="C10" s="132" t="str">
        <f>(Náhozy!B24)</f>
        <v>Bartoš Kamil</v>
      </c>
      <c r="D10" s="130">
        <f>(Náhozy!K24)</f>
        <v>321</v>
      </c>
      <c r="E10" s="133">
        <f>(Náhozy!L24)</f>
        <v>131</v>
      </c>
      <c r="F10" s="134">
        <f>(Náhozy!N24)</f>
        <v>5</v>
      </c>
      <c r="G10" s="53">
        <f t="shared" si="0"/>
        <v>452</v>
      </c>
    </row>
    <row r="11" spans="1:7" ht="18.75" customHeight="1">
      <c r="A11" s="124" t="s">
        <v>28</v>
      </c>
      <c r="B11" s="124" t="str">
        <f>(Náhozy!A25)</f>
        <v>Orel Hranice</v>
      </c>
      <c r="C11" s="132" t="str">
        <f>(Náhozy!B27)</f>
        <v>Klvaňa Miroslav</v>
      </c>
      <c r="D11" s="130">
        <f>(Náhozy!K27)</f>
        <v>289</v>
      </c>
      <c r="E11" s="139">
        <f>(Náhozy!L27)</f>
        <v>159</v>
      </c>
      <c r="F11" s="138">
        <f>(Náhozy!N27)</f>
        <v>3</v>
      </c>
      <c r="G11" s="40">
        <f t="shared" si="0"/>
        <v>448</v>
      </c>
    </row>
    <row r="12" spans="1:7" ht="18.75" customHeight="1">
      <c r="A12" s="125" t="s">
        <v>29</v>
      </c>
      <c r="B12" s="124" t="str">
        <f>(Náhozy!A17)</f>
        <v>Orel Telnice</v>
      </c>
      <c r="C12" s="132" t="str">
        <f>(Náhozy!B16)</f>
        <v>Pokorný Zdeněk</v>
      </c>
      <c r="D12" s="130">
        <f>(Náhozy!K16)</f>
        <v>303</v>
      </c>
      <c r="E12" s="139">
        <f>(Náhozy!L16)</f>
        <v>145</v>
      </c>
      <c r="F12" s="138">
        <f>(Náhozy!N16)</f>
        <v>5</v>
      </c>
      <c r="G12" s="77">
        <f t="shared" si="0"/>
        <v>448</v>
      </c>
    </row>
    <row r="13" spans="1:7" ht="18.75" customHeight="1">
      <c r="A13" s="125" t="s">
        <v>30</v>
      </c>
      <c r="B13" s="124" t="str">
        <f>(Náhozy!A29)</f>
        <v>Orel Blažovice</v>
      </c>
      <c r="C13" s="132" t="str">
        <f>(Náhozy!B30)</f>
        <v>Dvořák Jiří</v>
      </c>
      <c r="D13" s="130">
        <f>(Náhozy!K30)</f>
        <v>307</v>
      </c>
      <c r="E13" s="139">
        <f>(Náhozy!L30)</f>
        <v>141</v>
      </c>
      <c r="F13" s="138">
        <f>(Náhozy!N30)</f>
        <v>2</v>
      </c>
      <c r="G13" s="77">
        <f t="shared" si="0"/>
        <v>448</v>
      </c>
    </row>
    <row r="14" spans="1:7" ht="18.75" customHeight="1">
      <c r="A14" s="129" t="s">
        <v>31</v>
      </c>
      <c r="B14" s="124" t="str">
        <f>(Náhozy!A17)</f>
        <v>Orel Telnice</v>
      </c>
      <c r="C14" s="132" t="str">
        <f>(Náhozy!B19)</f>
        <v>Šimeček Jiří</v>
      </c>
      <c r="D14" s="130">
        <f>(Náhozy!K19)</f>
        <v>272</v>
      </c>
      <c r="E14" s="139">
        <f>(Náhozy!L19)</f>
        <v>175</v>
      </c>
      <c r="F14" s="139">
        <f>(Náhozy!N19)</f>
        <v>2</v>
      </c>
      <c r="G14" s="53">
        <f t="shared" si="0"/>
        <v>447</v>
      </c>
    </row>
    <row r="15" spans="1:7" ht="18.75" customHeight="1">
      <c r="A15" s="124" t="s">
        <v>32</v>
      </c>
      <c r="B15" s="124" t="str">
        <f>(Náhozy!A37)</f>
        <v>Orel Kelč</v>
      </c>
      <c r="C15" s="132" t="str">
        <f>(Náhozy!B39)</f>
        <v>Pavelka Petr st.</v>
      </c>
      <c r="D15" s="130">
        <f>(Náhozy!K39)</f>
        <v>312</v>
      </c>
      <c r="E15" s="139">
        <f>(Náhozy!L39)</f>
        <v>134</v>
      </c>
      <c r="F15" s="139">
        <f>(Náhozy!N39)</f>
        <v>4</v>
      </c>
      <c r="G15" s="77">
        <f t="shared" si="0"/>
        <v>446</v>
      </c>
    </row>
    <row r="16" spans="1:7" ht="18.75" customHeight="1">
      <c r="A16" s="125" t="s">
        <v>33</v>
      </c>
      <c r="B16" s="124" t="str">
        <f>(Náhozy!A9)</f>
        <v>Orel Ivančice</v>
      </c>
      <c r="C16" s="132" t="str">
        <f>(Náhozy!B9)</f>
        <v>Sax Karel</v>
      </c>
      <c r="D16" s="130">
        <f>(Náhozy!K9)</f>
        <v>306</v>
      </c>
      <c r="E16" s="139">
        <f>(Náhozy!L9)</f>
        <v>139</v>
      </c>
      <c r="F16" s="139">
        <f>(Náhozy!N9)</f>
        <v>5</v>
      </c>
      <c r="G16" s="40">
        <f t="shared" si="0"/>
        <v>445</v>
      </c>
    </row>
    <row r="17" spans="1:7" ht="18.75" customHeight="1">
      <c r="A17" s="125" t="s">
        <v>34</v>
      </c>
      <c r="B17" s="124" t="str">
        <f>(Náhozy!A13)</f>
        <v>Orel Ratíškovice</v>
      </c>
      <c r="C17" s="132" t="str">
        <f>(Náhozy!B14)</f>
        <v>Vacenovský Luděk</v>
      </c>
      <c r="D17" s="130">
        <f>(Náhozy!K14)</f>
        <v>305</v>
      </c>
      <c r="E17" s="139">
        <f>(Náhozy!L14)</f>
        <v>134</v>
      </c>
      <c r="F17" s="139">
        <f>(Náhozy!N14)</f>
        <v>6</v>
      </c>
      <c r="G17" s="53">
        <f t="shared" si="0"/>
        <v>439</v>
      </c>
    </row>
    <row r="18" spans="1:7" ht="18.75" customHeight="1">
      <c r="A18" s="128" t="s">
        <v>35</v>
      </c>
      <c r="B18" s="124" t="str">
        <f>(Náhozy!A33)</f>
        <v>Orel Lichnov</v>
      </c>
      <c r="C18" s="146" t="str">
        <f>(Náhozy!B33)</f>
        <v>Dadák Lukáš</v>
      </c>
      <c r="D18" s="130">
        <f>(Náhozy!K33)</f>
        <v>304</v>
      </c>
      <c r="E18" s="139">
        <f>(Náhozy!L33)</f>
        <v>132</v>
      </c>
      <c r="F18" s="138">
        <f>(Náhozy!N33)</f>
        <v>8</v>
      </c>
      <c r="G18" s="53">
        <f t="shared" si="0"/>
        <v>436</v>
      </c>
    </row>
    <row r="19" spans="1:7" ht="18.75" customHeight="1">
      <c r="A19" s="124" t="s">
        <v>36</v>
      </c>
      <c r="B19" s="124" t="str">
        <f>(Náhozy!A29)</f>
        <v>Orel Blažovice</v>
      </c>
      <c r="C19" s="132" t="str">
        <f>(Náhozy!B31)</f>
        <v>Dvořák Dominik</v>
      </c>
      <c r="D19" s="130">
        <f>(Náhozy!K31)</f>
        <v>280</v>
      </c>
      <c r="E19" s="139">
        <f>(Náhozy!L31)</f>
        <v>152</v>
      </c>
      <c r="F19" s="138">
        <f>(Náhozy!N31)</f>
        <v>1</v>
      </c>
      <c r="G19" s="77">
        <f t="shared" si="0"/>
        <v>432</v>
      </c>
    </row>
    <row r="20" spans="1:7" ht="18.75" customHeight="1">
      <c r="A20" s="125" t="s">
        <v>37</v>
      </c>
      <c r="B20" s="124" t="str">
        <f>(Náhozy!A29)</f>
        <v>Orel Blažovice</v>
      </c>
      <c r="C20" s="132" t="str">
        <f>(Náhozy!B28)</f>
        <v>Dvořák Vojtěch</v>
      </c>
      <c r="D20" s="130">
        <f>(Náhozy!K28)</f>
        <v>299</v>
      </c>
      <c r="E20" s="139">
        <f>(Náhozy!L28)</f>
        <v>133</v>
      </c>
      <c r="F20" s="138">
        <f>(Náhozy!N28)</f>
        <v>7</v>
      </c>
      <c r="G20" s="40">
        <f t="shared" si="0"/>
        <v>432</v>
      </c>
    </row>
    <row r="21" spans="1:7" ht="18.75" customHeight="1">
      <c r="A21" s="125" t="s">
        <v>38</v>
      </c>
      <c r="B21" s="124" t="str">
        <f>(Náhozy!A9)</f>
        <v>Orel Ivančice</v>
      </c>
      <c r="C21" s="132" t="str">
        <f>(Náhozy!B8)</f>
        <v>Bublák Martin</v>
      </c>
      <c r="D21" s="130">
        <f>(Náhozy!K8)</f>
        <v>290</v>
      </c>
      <c r="E21" s="139">
        <f>(Náhozy!L8)</f>
        <v>141</v>
      </c>
      <c r="F21" s="138">
        <f>(Náhozy!N8)</f>
        <v>3</v>
      </c>
      <c r="G21" s="40">
        <f t="shared" si="0"/>
        <v>431</v>
      </c>
    </row>
    <row r="22" spans="1:7" ht="18.75" customHeight="1">
      <c r="A22" s="128" t="s">
        <v>39</v>
      </c>
      <c r="B22" s="124" t="str">
        <f>(Náhozy!A13)</f>
        <v>Orel Ratíškovice</v>
      </c>
      <c r="C22" s="132" t="str">
        <f>(Náhozy!B13)</f>
        <v>Šupálek Jiří</v>
      </c>
      <c r="D22" s="130">
        <f>(Náhozy!K13)</f>
        <v>286</v>
      </c>
      <c r="E22" s="139">
        <f>(Náhozy!L13)</f>
        <v>143</v>
      </c>
      <c r="F22" s="138">
        <f>(Náhozy!N13)</f>
        <v>5</v>
      </c>
      <c r="G22" s="53">
        <f t="shared" si="0"/>
        <v>429</v>
      </c>
    </row>
    <row r="23" spans="1:7" ht="18.75" customHeight="1">
      <c r="A23" s="124" t="s">
        <v>40</v>
      </c>
      <c r="B23" s="124" t="str">
        <f>(Náhozy!A25)</f>
        <v>Orel Hranice</v>
      </c>
      <c r="C23" s="132" t="str">
        <f>(Náhozy!B26)</f>
        <v>Vinklár Dalibor st.</v>
      </c>
      <c r="D23" s="130">
        <f>(Náhozy!K26)</f>
        <v>314</v>
      </c>
      <c r="E23" s="139">
        <f>(Náhozy!L26)</f>
        <v>115</v>
      </c>
      <c r="F23" s="138">
        <f>(Náhozy!N26)</f>
        <v>11</v>
      </c>
      <c r="G23" s="77">
        <f t="shared" si="0"/>
        <v>429</v>
      </c>
    </row>
    <row r="24" spans="1:7" ht="18.75" customHeight="1">
      <c r="A24" s="125" t="s">
        <v>41</v>
      </c>
      <c r="B24" s="124" t="str">
        <f>(Náhozy!A25)</f>
        <v>Orel Hranice</v>
      </c>
      <c r="C24" s="132" t="str">
        <f>(Náhozy!B25)</f>
        <v>Vinklár Dalibor ml.</v>
      </c>
      <c r="D24" s="130">
        <f>(Náhozy!K25)</f>
        <v>306</v>
      </c>
      <c r="E24" s="139">
        <f>(Náhozy!L25)</f>
        <v>122</v>
      </c>
      <c r="F24" s="138">
        <f>(Náhozy!N25)</f>
        <v>5</v>
      </c>
      <c r="G24" s="77">
        <f t="shared" si="0"/>
        <v>428</v>
      </c>
    </row>
    <row r="25" spans="1:7" ht="18.75" customHeight="1">
      <c r="A25" s="125" t="s">
        <v>42</v>
      </c>
      <c r="B25" s="124" t="str">
        <f>(Náhozy!A9)</f>
        <v>Orel Ivančice</v>
      </c>
      <c r="C25" s="132" t="str">
        <f>(Náhozy!B11)</f>
        <v>Klika Jaromír</v>
      </c>
      <c r="D25" s="130">
        <f>(Náhozy!K11)</f>
        <v>302</v>
      </c>
      <c r="E25" s="139">
        <f>(Náhozy!L11)</f>
        <v>125</v>
      </c>
      <c r="F25" s="138">
        <f>(Náhozy!N11)</f>
        <v>7</v>
      </c>
      <c r="G25" s="53">
        <f t="shared" si="0"/>
        <v>427</v>
      </c>
    </row>
    <row r="26" spans="1:7" ht="18.75" customHeight="1">
      <c r="A26" s="128" t="s">
        <v>43</v>
      </c>
      <c r="B26" s="124" t="str">
        <f>(Náhozy!A17)</f>
        <v>Orel Telnice</v>
      </c>
      <c r="C26" s="132" t="str">
        <f>(Náhozy!B17)</f>
        <v>Hájek Josef</v>
      </c>
      <c r="D26" s="130">
        <f>(Náhozy!K17)</f>
        <v>303</v>
      </c>
      <c r="E26" s="139">
        <f>(Náhozy!L17)</f>
        <v>123</v>
      </c>
      <c r="F26" s="138">
        <f>(Náhozy!N17)</f>
        <v>10</v>
      </c>
      <c r="G26" s="157">
        <f t="shared" si="0"/>
        <v>426</v>
      </c>
    </row>
    <row r="27" spans="1:7" ht="18.75" customHeight="1">
      <c r="A27" s="124" t="s">
        <v>44</v>
      </c>
      <c r="B27" s="124" t="str">
        <f>(Náhozy!A13)</f>
        <v>Orel Ratíškovice</v>
      </c>
      <c r="C27" s="132" t="str">
        <f>(Náhozy!B15)</f>
        <v>Koplík Václav</v>
      </c>
      <c r="D27" s="130">
        <f>(Náhozy!K15)</f>
        <v>269</v>
      </c>
      <c r="E27" s="139">
        <f>(Náhozy!L15)</f>
        <v>140</v>
      </c>
      <c r="F27" s="138">
        <f>(Náhozy!N15)</f>
        <v>6</v>
      </c>
      <c r="G27" s="77">
        <f t="shared" si="0"/>
        <v>409</v>
      </c>
    </row>
    <row r="28" spans="1:7" ht="18.75" customHeight="1">
      <c r="A28" s="125" t="s">
        <v>45</v>
      </c>
      <c r="B28" s="124" t="str">
        <f>(Náhozy!A37)</f>
        <v>Orel Kelč</v>
      </c>
      <c r="C28" s="132" t="str">
        <f>(Náhozy!B36)</f>
        <v>Pavelka Petr ml.</v>
      </c>
      <c r="D28" s="130">
        <f>(Náhozy!K36)</f>
        <v>287</v>
      </c>
      <c r="E28" s="139">
        <f>(Náhozy!L36)</f>
        <v>120</v>
      </c>
      <c r="F28" s="138">
        <f>(Náhozy!N36)</f>
        <v>8</v>
      </c>
      <c r="G28" s="77">
        <f t="shared" si="0"/>
        <v>407</v>
      </c>
    </row>
    <row r="29" spans="1:7" ht="18.75" customHeight="1">
      <c r="A29" s="125" t="s">
        <v>46</v>
      </c>
      <c r="B29" s="124" t="str">
        <f>(Náhozy!A33)</f>
        <v>Orel Lichnov</v>
      </c>
      <c r="C29" s="132" t="str">
        <f>(Náhozy!B32)</f>
        <v>Koudelák Jaroslav</v>
      </c>
      <c r="D29" s="130">
        <f>(Náhozy!K32)</f>
        <v>279</v>
      </c>
      <c r="E29" s="139">
        <f>(Náhozy!L32)</f>
        <v>116</v>
      </c>
      <c r="F29" s="138">
        <f>(Náhozy!N32)</f>
        <v>9</v>
      </c>
      <c r="G29" s="77">
        <f t="shared" si="0"/>
        <v>395</v>
      </c>
    </row>
    <row r="30" spans="1:7" ht="18.75" customHeight="1">
      <c r="A30" s="129" t="s">
        <v>47</v>
      </c>
      <c r="B30" s="124" t="str">
        <f>(Náhozy!A33)</f>
        <v>Orel Lichnov</v>
      </c>
      <c r="C30" s="132" t="str">
        <f>(Náhozy!B35)</f>
        <v>Jarábek Martin</v>
      </c>
      <c r="D30" s="130">
        <f>(Náhozy!K35)</f>
        <v>273</v>
      </c>
      <c r="E30" s="139">
        <f>(Náhozy!L35)</f>
        <v>117</v>
      </c>
      <c r="F30" s="138">
        <f>(Náhozy!N35)</f>
        <v>12</v>
      </c>
      <c r="G30" s="53">
        <f t="shared" si="0"/>
        <v>390</v>
      </c>
    </row>
    <row r="31" spans="1:7" ht="18.75" customHeight="1">
      <c r="A31" s="125" t="s">
        <v>83</v>
      </c>
      <c r="B31" s="124" t="str">
        <f>(Náhozy!A17)</f>
        <v>Orel Telnice</v>
      </c>
      <c r="C31" s="132" t="str">
        <f>(Náhozy!B18)</f>
        <v>Doušek Milan</v>
      </c>
      <c r="D31" s="130">
        <f>(Náhozy!K18)</f>
        <v>253</v>
      </c>
      <c r="E31" s="139">
        <f>(Náhozy!L18)</f>
        <v>122</v>
      </c>
      <c r="F31" s="138">
        <f>(Náhozy!N18)</f>
        <v>8</v>
      </c>
      <c r="G31" s="40">
        <f t="shared" si="0"/>
        <v>375</v>
      </c>
    </row>
    <row r="32" spans="1:7" ht="18.75" customHeight="1" thickBot="1">
      <c r="A32" s="147" t="s">
        <v>84</v>
      </c>
      <c r="B32" s="148" t="str">
        <f>(Náhozy!A21)</f>
        <v>Orel Vyškov</v>
      </c>
      <c r="C32" s="149" t="str">
        <f>(Náhozy!B23)</f>
        <v>Belka Jaroslav</v>
      </c>
      <c r="D32" s="150">
        <f>(Náhozy!K23)</f>
        <v>213</v>
      </c>
      <c r="E32" s="151">
        <f>(Náhozy!L23)</f>
        <v>85</v>
      </c>
      <c r="F32" s="152">
        <f>(Náhozy!N23)</f>
        <v>19</v>
      </c>
      <c r="G32" s="127">
        <f t="shared" si="0"/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421875" style="0" customWidth="1"/>
    <col min="2" max="2" width="27.421875" style="0" customWidth="1"/>
    <col min="3" max="3" width="36.00390625" style="0" customWidth="1"/>
    <col min="4" max="4" width="7.00390625" style="0" customWidth="1"/>
    <col min="5" max="5" width="7.8515625" style="0" customWidth="1"/>
    <col min="6" max="6" width="6.57421875" style="0" customWidth="1"/>
  </cols>
  <sheetData>
    <row r="2" spans="3:16" ht="25.5">
      <c r="C2" s="4" t="s">
        <v>48</v>
      </c>
      <c r="D2" s="4"/>
      <c r="E2" s="3"/>
      <c r="F2" s="4"/>
      <c r="G2" s="5"/>
      <c r="H2" s="3"/>
      <c r="I2" s="3"/>
      <c r="J2" s="3"/>
      <c r="K2" s="3"/>
      <c r="L2" s="3"/>
      <c r="M2" s="3"/>
      <c r="N2" s="3"/>
      <c r="O2" s="3"/>
      <c r="P2" s="3"/>
    </row>
    <row r="4" spans="3:6" ht="18">
      <c r="C4" s="116" t="s">
        <v>22</v>
      </c>
      <c r="F4" s="116"/>
    </row>
    <row r="6" spans="1:7" ht="15.75" thickBot="1">
      <c r="A6" s="115" t="s">
        <v>6</v>
      </c>
      <c r="B6" s="115" t="s">
        <v>0</v>
      </c>
      <c r="C6" s="118" t="s">
        <v>1</v>
      </c>
      <c r="D6" s="120" t="s">
        <v>9</v>
      </c>
      <c r="E6" s="121" t="s">
        <v>10</v>
      </c>
      <c r="F6" s="122" t="s">
        <v>11</v>
      </c>
      <c r="G6" s="123" t="s">
        <v>12</v>
      </c>
    </row>
    <row r="7" spans="1:7" ht="18.75" customHeight="1">
      <c r="A7" s="124" t="s">
        <v>24</v>
      </c>
      <c r="B7" s="124" t="str">
        <f>(Náhozy!A37)</f>
        <v>Orel Kelč</v>
      </c>
      <c r="C7" s="137" t="str">
        <f>(Náhozy!B37)</f>
        <v>Mašlaňová Anna</v>
      </c>
      <c r="D7" s="140">
        <f>(Náhozy!K37)</f>
        <v>325</v>
      </c>
      <c r="E7" s="141">
        <f>(Náhozy!L37)</f>
        <v>130</v>
      </c>
      <c r="F7" s="141">
        <f>(Náhozy!N37)</f>
        <v>2</v>
      </c>
      <c r="G7" s="156">
        <f aca="true" t="shared" si="0" ref="G7:G12">SUM(D7,E7)</f>
        <v>455</v>
      </c>
    </row>
    <row r="8" spans="1:7" ht="18.75" customHeight="1">
      <c r="A8" s="125" t="s">
        <v>25</v>
      </c>
      <c r="B8" s="124" t="str">
        <f>(Náhozy!A13)</f>
        <v>Orel Ratíškovice</v>
      </c>
      <c r="C8" s="143" t="str">
        <f>(Náhozy!B12)</f>
        <v>Šupálková Martina</v>
      </c>
      <c r="D8" s="142">
        <f>(Náhozy!K12)</f>
        <v>302</v>
      </c>
      <c r="E8" s="132">
        <f>(Náhozy!L12)</f>
        <v>123</v>
      </c>
      <c r="F8" s="132">
        <f>(Náhozy!N12)</f>
        <v>8</v>
      </c>
      <c r="G8" s="40">
        <f t="shared" si="0"/>
        <v>425</v>
      </c>
    </row>
    <row r="9" spans="1:7" ht="18.75" customHeight="1">
      <c r="A9" s="125" t="s">
        <v>26</v>
      </c>
      <c r="B9" s="124" t="str">
        <f>(Náhozy!A21)</f>
        <v>Orel Vyškov</v>
      </c>
      <c r="C9" s="143" t="str">
        <f>(Náhozy!B20)</f>
        <v>Hrozová Milena</v>
      </c>
      <c r="D9" s="142">
        <f>(Náhozy!K20)</f>
        <v>273</v>
      </c>
      <c r="E9" s="132">
        <f>(Náhozy!L20)</f>
        <v>130</v>
      </c>
      <c r="F9" s="132">
        <f>(Náhozy!N20)</f>
        <v>12</v>
      </c>
      <c r="G9" s="157">
        <f t="shared" si="0"/>
        <v>403</v>
      </c>
    </row>
    <row r="10" spans="1:7" ht="18.75" customHeight="1">
      <c r="A10" s="126" t="s">
        <v>27</v>
      </c>
      <c r="B10" s="124" t="str">
        <f>(Náhozy!A33)</f>
        <v>Orel Lichnov</v>
      </c>
      <c r="C10" s="143" t="str">
        <f>(Náhozy!B34)</f>
        <v>Pavelková Marie</v>
      </c>
      <c r="D10" s="142">
        <f>(Náhozy!K34)</f>
        <v>264</v>
      </c>
      <c r="E10" s="132">
        <f>(Náhozy!L34)</f>
        <v>121</v>
      </c>
      <c r="F10" s="132">
        <f>(Náhozy!N34)</f>
        <v>9</v>
      </c>
      <c r="G10" s="53">
        <f t="shared" si="0"/>
        <v>385</v>
      </c>
    </row>
    <row r="11" spans="1:7" ht="18.75" customHeight="1">
      <c r="A11" s="124" t="s">
        <v>28</v>
      </c>
      <c r="B11" s="124" t="str">
        <f>(Náhozy!A29)</f>
        <v>Orel Blažovice</v>
      </c>
      <c r="C11" s="143" t="str">
        <f>(Náhozy!B29)</f>
        <v>Dvořáková Alena</v>
      </c>
      <c r="D11" s="142">
        <f>(Náhozy!K29)</f>
        <v>280</v>
      </c>
      <c r="E11" s="132">
        <f>(Náhozy!L29)</f>
        <v>98</v>
      </c>
      <c r="F11" s="132">
        <f>(Náhozy!N29)</f>
        <v>15</v>
      </c>
      <c r="G11" s="77">
        <f t="shared" si="0"/>
        <v>378</v>
      </c>
    </row>
    <row r="12" spans="1:7" ht="18.75" customHeight="1" thickBot="1">
      <c r="A12" s="153" t="s">
        <v>29</v>
      </c>
      <c r="B12" s="148" t="str">
        <f>(Náhozy!A21)</f>
        <v>Orel Vyškov</v>
      </c>
      <c r="C12" s="154" t="str">
        <f>(Náhozy!B22)</f>
        <v>Tenciánová Dagmar</v>
      </c>
      <c r="D12" s="155">
        <f>(Náhozy!K22)</f>
        <v>183</v>
      </c>
      <c r="E12" s="149">
        <f>(Náhozy!L22)</f>
        <v>52</v>
      </c>
      <c r="F12" s="149">
        <f>(Náhozy!N22)</f>
        <v>32</v>
      </c>
      <c r="G12" s="127">
        <f t="shared" si="0"/>
        <v>235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Michal</cp:lastModifiedBy>
  <cp:lastPrinted>2016-05-07T13:52:26Z</cp:lastPrinted>
  <dcterms:created xsi:type="dcterms:W3CDTF">2016-05-04T09:25:00Z</dcterms:created>
  <dcterms:modified xsi:type="dcterms:W3CDTF">2016-05-18T07:10:33Z</dcterms:modified>
  <cp:category/>
  <cp:version/>
  <cp:contentType/>
  <cp:contentStatus/>
</cp:coreProperties>
</file>